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/>
  <mc:AlternateContent xmlns:mc="http://schemas.openxmlformats.org/markup-compatibility/2006">
    <mc:Choice Requires="x15">
      <x15ac:absPath xmlns:x15ac="http://schemas.microsoft.com/office/spreadsheetml/2010/11/ac" url="C:\Users\1100721\Desktop\"/>
    </mc:Choice>
  </mc:AlternateContent>
  <xr:revisionPtr revIDLastSave="0" documentId="13_ncr:1_{7A448848-D986-41C5-917A-EA3381A55522}" xr6:coauthVersionLast="36" xr6:coauthVersionMax="36" xr10:uidLastSave="{00000000-0000-0000-0000-000000000000}"/>
  <bookViews>
    <workbookView xWindow="0" yWindow="0" windowWidth="28800" windowHeight="12225" tabRatio="681" firstSheet="2" activeTab="2" xr2:uid="{00000000-000D-0000-FFFF-FFFF00000000}"/>
  </bookViews>
  <sheets>
    <sheet name="Obsah" sheetId="1" state="hidden" r:id="rId1"/>
    <sheet name="07711 VŠ mzdy_1.variant" sheetId="8" state="hidden" r:id="rId2"/>
    <sheet name="Sumárna tabuľka" sheetId="34" r:id="rId3"/>
  </sheets>
  <externalReferences>
    <externalReference r:id="rId4"/>
    <externalReference r:id="rId5"/>
  </externalReferences>
  <definedNames>
    <definedName name="DrŠ_denní">'[1]T5b-studenti'!$BJ:$BJ</definedName>
    <definedName name="K_val">#REF!</definedName>
    <definedName name="kpn_ca_do">'[1]T2-KO'!$J$29</definedName>
    <definedName name="kpn_ca_nad">'[1]T2-KO'!$J$30</definedName>
    <definedName name="mot_odb">'[1]T5b-studenti'!$AP:$AP</definedName>
    <definedName name="mot_zak">'[1]T5b-studenti'!$AO:$AO</definedName>
    <definedName name="Pp_VaV_rozp">'[2]T3-vstupy'!$C$69</definedName>
    <definedName name="PPŠ">'[1]T5b-studenti'!$BF:$BF</definedName>
    <definedName name="PPŠ_KAP">'[1]T5b-studenti'!$BH:$BH</definedName>
    <definedName name="PPŠ_KO">'[1]T5b-studenti'!$BG:$BG</definedName>
    <definedName name="Pšt_dot">'[1]T5b-studenti'!$AN:$AN</definedName>
    <definedName name="student">'[1]T5b-studenti'!$BI:$BI</definedName>
    <definedName name="TaS_kul">'[1]T5b-studenti'!$AR:$AR</definedName>
    <definedName name="TaS_odb">'[1]T5b-studenti'!$AQ:$AQ</definedName>
    <definedName name="university">'[1]T5b-studenti'!$D:$D</definedName>
    <definedName name="výk_KA">'[2]T3-vstupy'!$C$81</definedName>
    <definedName name="vyk_lvl_1">'[1]T3-vstupy'!$C$37</definedName>
    <definedName name="vyk_lvl_2">'[1]T3-vstupy'!$C$38</definedName>
    <definedName name="vyk_lvl_3">'[1]T3-vstupy'!$C$39</definedName>
    <definedName name="vyk_lvl_CA">'[1]T3-vstupy'!$C$40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34" l="1"/>
  <c r="G48" i="34"/>
  <c r="G47" i="34"/>
  <c r="I47" i="34"/>
  <c r="M52" i="34" l="1"/>
  <c r="D128" i="34" l="1"/>
  <c r="I120" i="34"/>
  <c r="G120" i="34"/>
  <c r="D120" i="34"/>
  <c r="D113" i="34"/>
  <c r="L77" i="34"/>
  <c r="L73" i="34" s="1"/>
  <c r="K77" i="34"/>
  <c r="J77" i="34"/>
  <c r="J73" i="34" s="1"/>
  <c r="I77" i="34"/>
  <c r="I73" i="34" s="1"/>
  <c r="H77" i="34"/>
  <c r="H73" i="34" s="1"/>
  <c r="G77" i="34"/>
  <c r="G73" i="34" s="1"/>
  <c r="F77" i="34"/>
  <c r="E77" i="34"/>
  <c r="D77" i="34"/>
  <c r="M76" i="34"/>
  <c r="M75" i="34"/>
  <c r="K73" i="34"/>
  <c r="E73" i="34"/>
  <c r="D73" i="34"/>
  <c r="Q91" i="34"/>
  <c r="P91" i="34"/>
  <c r="R90" i="34"/>
  <c r="Q90" i="34"/>
  <c r="P90" i="34"/>
  <c r="L90" i="34"/>
  <c r="K90" i="34"/>
  <c r="J90" i="34"/>
  <c r="I90" i="34"/>
  <c r="H90" i="34"/>
  <c r="G90" i="34"/>
  <c r="F90" i="34"/>
  <c r="E90" i="34"/>
  <c r="D90" i="34"/>
  <c r="Q89" i="34"/>
  <c r="P89" i="34"/>
  <c r="M89" i="34"/>
  <c r="R88" i="34"/>
  <c r="M88" i="34"/>
  <c r="L87" i="34"/>
  <c r="L83" i="34" s="1"/>
  <c r="K87" i="34"/>
  <c r="K83" i="34" s="1"/>
  <c r="I87" i="34"/>
  <c r="H87" i="34"/>
  <c r="H83" i="34" s="1"/>
  <c r="G87" i="34"/>
  <c r="G83" i="34" s="1"/>
  <c r="F87" i="34"/>
  <c r="F83" i="34" s="1"/>
  <c r="E87" i="34"/>
  <c r="E83" i="34" s="1"/>
  <c r="D87" i="34"/>
  <c r="M86" i="34"/>
  <c r="R85" i="34"/>
  <c r="R91" i="34" s="1"/>
  <c r="J85" i="34"/>
  <c r="M85" i="34" s="1"/>
  <c r="R84" i="34"/>
  <c r="R83" i="34"/>
  <c r="R89" i="34" s="1"/>
  <c r="W81" i="34"/>
  <c r="L68" i="34"/>
  <c r="K68" i="34"/>
  <c r="K39" i="34" s="1"/>
  <c r="J68" i="34"/>
  <c r="I68" i="34"/>
  <c r="H68" i="34"/>
  <c r="G68" i="34"/>
  <c r="F68" i="34"/>
  <c r="E68" i="34"/>
  <c r="M68" i="34" s="1"/>
  <c r="D68" i="34"/>
  <c r="R67" i="34"/>
  <c r="Q67" i="34"/>
  <c r="O67" i="34"/>
  <c r="M67" i="34"/>
  <c r="U66" i="34"/>
  <c r="T66" i="34"/>
  <c r="W66" i="34" s="1"/>
  <c r="S66" i="34"/>
  <c r="P66" i="34"/>
  <c r="M66" i="34"/>
  <c r="U65" i="34"/>
  <c r="T65" i="34"/>
  <c r="W65" i="34" s="1"/>
  <c r="S65" i="34"/>
  <c r="P65" i="34"/>
  <c r="V65" i="34" s="1"/>
  <c r="M65" i="34"/>
  <c r="U64" i="34"/>
  <c r="T64" i="34"/>
  <c r="W64" i="34" s="1"/>
  <c r="S64" i="34"/>
  <c r="P64" i="34"/>
  <c r="M64" i="34"/>
  <c r="U63" i="34"/>
  <c r="T63" i="34"/>
  <c r="W63" i="34" s="1"/>
  <c r="S63" i="34"/>
  <c r="P63" i="34"/>
  <c r="V63" i="34" s="1"/>
  <c r="M63" i="34"/>
  <c r="U62" i="34"/>
  <c r="T62" i="34"/>
  <c r="W62" i="34" s="1"/>
  <c r="S62" i="34"/>
  <c r="P62" i="34"/>
  <c r="V62" i="34" s="1"/>
  <c r="M62" i="34"/>
  <c r="U61" i="34"/>
  <c r="T61" i="34"/>
  <c r="W61" i="34" s="1"/>
  <c r="S61" i="34"/>
  <c r="P61" i="34"/>
  <c r="V61" i="34" s="1"/>
  <c r="M61" i="34"/>
  <c r="M60" i="34"/>
  <c r="L59" i="34"/>
  <c r="K59" i="34"/>
  <c r="J59" i="34"/>
  <c r="J39" i="34" s="1"/>
  <c r="I59" i="34"/>
  <c r="H59" i="34"/>
  <c r="G59" i="34"/>
  <c r="F59" i="34"/>
  <c r="E59" i="34"/>
  <c r="D59" i="34"/>
  <c r="D39" i="34" s="1"/>
  <c r="M58" i="34"/>
  <c r="M57" i="34"/>
  <c r="L56" i="34"/>
  <c r="K56" i="34"/>
  <c r="J56" i="34"/>
  <c r="I56" i="34"/>
  <c r="H56" i="34"/>
  <c r="G56" i="34"/>
  <c r="F56" i="34"/>
  <c r="E56" i="34"/>
  <c r="D56" i="34"/>
  <c r="M55" i="34"/>
  <c r="M54" i="34"/>
  <c r="M53" i="34"/>
  <c r="M51" i="34"/>
  <c r="M50" i="34"/>
  <c r="M49" i="34"/>
  <c r="M48" i="34"/>
  <c r="M47" i="34"/>
  <c r="M46" i="34"/>
  <c r="M45" i="34"/>
  <c r="M44" i="34"/>
  <c r="M43" i="34"/>
  <c r="M42" i="34"/>
  <c r="M41" i="34"/>
  <c r="I33" i="34"/>
  <c r="I34" i="34" s="1"/>
  <c r="H33" i="34"/>
  <c r="H34" i="34" s="1"/>
  <c r="G33" i="34"/>
  <c r="G34" i="34" s="1"/>
  <c r="F33" i="34"/>
  <c r="F34" i="34" s="1"/>
  <c r="E33" i="34"/>
  <c r="E34" i="34" s="1"/>
  <c r="D33" i="34"/>
  <c r="D34" i="34" s="1"/>
  <c r="L30" i="34"/>
  <c r="K30" i="34"/>
  <c r="J30" i="34"/>
  <c r="I30" i="34"/>
  <c r="H30" i="34"/>
  <c r="G30" i="34"/>
  <c r="F30" i="34"/>
  <c r="E30" i="34"/>
  <c r="D30" i="34"/>
  <c r="L29" i="34"/>
  <c r="K29" i="34"/>
  <c r="J29" i="34"/>
  <c r="I29" i="34"/>
  <c r="H29" i="34"/>
  <c r="G29" i="34"/>
  <c r="F29" i="34"/>
  <c r="E29" i="34"/>
  <c r="D29" i="34"/>
  <c r="L28" i="34"/>
  <c r="K28" i="34"/>
  <c r="J28" i="34"/>
  <c r="I28" i="34"/>
  <c r="H28" i="34"/>
  <c r="G28" i="34"/>
  <c r="F28" i="34"/>
  <c r="E28" i="34"/>
  <c r="D28" i="34"/>
  <c r="L27" i="34"/>
  <c r="K27" i="34"/>
  <c r="J27" i="34"/>
  <c r="I27" i="34"/>
  <c r="H27" i="34"/>
  <c r="G27" i="34"/>
  <c r="F27" i="34"/>
  <c r="E27" i="34"/>
  <c r="D27" i="34"/>
  <c r="L26" i="34"/>
  <c r="K26" i="34"/>
  <c r="J26" i="34"/>
  <c r="I26" i="34"/>
  <c r="H26" i="34"/>
  <c r="G26" i="34"/>
  <c r="F26" i="34"/>
  <c r="E26" i="34"/>
  <c r="D26" i="34"/>
  <c r="L25" i="34"/>
  <c r="K25" i="34"/>
  <c r="J25" i="34"/>
  <c r="I25" i="34"/>
  <c r="H25" i="34"/>
  <c r="G25" i="34"/>
  <c r="F25" i="34"/>
  <c r="E25" i="34"/>
  <c r="D25" i="34"/>
  <c r="L24" i="34"/>
  <c r="K24" i="34"/>
  <c r="J24" i="34"/>
  <c r="I24" i="34"/>
  <c r="H24" i="34"/>
  <c r="G24" i="34"/>
  <c r="F24" i="34"/>
  <c r="E24" i="34"/>
  <c r="D24" i="34"/>
  <c r="L23" i="34"/>
  <c r="K23" i="34"/>
  <c r="J23" i="34"/>
  <c r="I23" i="34"/>
  <c r="H23" i="34"/>
  <c r="G23" i="34"/>
  <c r="F23" i="34"/>
  <c r="E23" i="34"/>
  <c r="D23" i="34"/>
  <c r="L22" i="34"/>
  <c r="K22" i="34"/>
  <c r="J21" i="34"/>
  <c r="I21" i="34"/>
  <c r="H21" i="34"/>
  <c r="G21" i="34"/>
  <c r="F21" i="34"/>
  <c r="E21" i="34"/>
  <c r="D21" i="34"/>
  <c r="J20" i="34"/>
  <c r="I20" i="34"/>
  <c r="H20" i="34"/>
  <c r="H22" i="34" s="1"/>
  <c r="G20" i="34"/>
  <c r="G22" i="34" s="1"/>
  <c r="F20" i="34"/>
  <c r="F22" i="34" s="1"/>
  <c r="E20" i="34"/>
  <c r="D20" i="34"/>
  <c r="D36" i="34" s="1"/>
  <c r="L18" i="34"/>
  <c r="K18" i="34"/>
  <c r="J18" i="34"/>
  <c r="I18" i="34"/>
  <c r="H18" i="34"/>
  <c r="G18" i="34"/>
  <c r="F18" i="34"/>
  <c r="E18" i="34"/>
  <c r="D18" i="34"/>
  <c r="L17" i="34"/>
  <c r="K17" i="34"/>
  <c r="J17" i="34"/>
  <c r="I17" i="34"/>
  <c r="H17" i="34"/>
  <c r="G17" i="34"/>
  <c r="F17" i="34"/>
  <c r="E17" i="34"/>
  <c r="D17" i="34"/>
  <c r="J16" i="34"/>
  <c r="I16" i="34"/>
  <c r="H16" i="34"/>
  <c r="G16" i="34"/>
  <c r="F16" i="34"/>
  <c r="E16" i="34"/>
  <c r="D16" i="34"/>
  <c r="L15" i="34"/>
  <c r="K15" i="34"/>
  <c r="J15" i="34"/>
  <c r="I15" i="34"/>
  <c r="H15" i="34"/>
  <c r="G15" i="34"/>
  <c r="F15" i="34"/>
  <c r="E15" i="34"/>
  <c r="D15" i="34"/>
  <c r="L14" i="34"/>
  <c r="K14" i="34"/>
  <c r="J14" i="34"/>
  <c r="I14" i="34"/>
  <c r="H14" i="34"/>
  <c r="G14" i="34"/>
  <c r="F14" i="34"/>
  <c r="E14" i="34"/>
  <c r="D14" i="34"/>
  <c r="J13" i="34"/>
  <c r="I13" i="34"/>
  <c r="H13" i="34"/>
  <c r="G13" i="34"/>
  <c r="F13" i="34"/>
  <c r="E13" i="34"/>
  <c r="D13" i="34"/>
  <c r="J12" i="34"/>
  <c r="I12" i="34"/>
  <c r="H12" i="34"/>
  <c r="G12" i="34"/>
  <c r="F12" i="34"/>
  <c r="E12" i="34"/>
  <c r="D12" i="34"/>
  <c r="J11" i="34"/>
  <c r="I11" i="34"/>
  <c r="H11" i="34"/>
  <c r="H37" i="34" s="1"/>
  <c r="G11" i="34"/>
  <c r="G37" i="34" s="1"/>
  <c r="F11" i="34"/>
  <c r="F37" i="34" s="1"/>
  <c r="E11" i="34"/>
  <c r="E37" i="34" s="1"/>
  <c r="D11" i="34"/>
  <c r="I10" i="34"/>
  <c r="I36" i="34" s="1"/>
  <c r="H10" i="34"/>
  <c r="H36" i="34" s="1"/>
  <c r="G10" i="34"/>
  <c r="F10" i="34"/>
  <c r="E10" i="34"/>
  <c r="D10" i="34"/>
  <c r="L9" i="34"/>
  <c r="K9" i="34"/>
  <c r="J9" i="34"/>
  <c r="I9" i="34"/>
  <c r="H9" i="34"/>
  <c r="G9" i="34"/>
  <c r="F9" i="34"/>
  <c r="E9" i="34"/>
  <c r="D9" i="34"/>
  <c r="L8" i="34"/>
  <c r="K8" i="34"/>
  <c r="J8" i="34"/>
  <c r="I8" i="34"/>
  <c r="H8" i="34"/>
  <c r="G8" i="34"/>
  <c r="F8" i="34"/>
  <c r="E8" i="34"/>
  <c r="D8" i="34"/>
  <c r="L7" i="34"/>
  <c r="K7" i="34"/>
  <c r="J7" i="34"/>
  <c r="I7" i="34"/>
  <c r="H7" i="34"/>
  <c r="G7" i="34"/>
  <c r="F7" i="34"/>
  <c r="E7" i="34"/>
  <c r="D7" i="34"/>
  <c r="L6" i="34"/>
  <c r="K6" i="34"/>
  <c r="J6" i="34"/>
  <c r="I6" i="34"/>
  <c r="H6" i="34"/>
  <c r="G6" i="34"/>
  <c r="F6" i="34"/>
  <c r="E6" i="34"/>
  <c r="D6" i="34"/>
  <c r="L5" i="34"/>
  <c r="K5" i="34"/>
  <c r="J5" i="34"/>
  <c r="I5" i="34"/>
  <c r="H5" i="34"/>
  <c r="G5" i="34"/>
  <c r="F5" i="34"/>
  <c r="E5" i="34"/>
  <c r="D5" i="34"/>
  <c r="L4" i="34"/>
  <c r="K4" i="34"/>
  <c r="J4" i="34"/>
  <c r="I4" i="34"/>
  <c r="H4" i="34"/>
  <c r="G4" i="34"/>
  <c r="F4" i="34"/>
  <c r="E4" i="34"/>
  <c r="D4" i="34"/>
  <c r="I37" i="34" l="1"/>
  <c r="F39" i="34"/>
  <c r="L39" i="34"/>
  <c r="M90" i="34"/>
  <c r="M15" i="34"/>
  <c r="I83" i="34"/>
  <c r="I22" i="34"/>
  <c r="H39" i="34"/>
  <c r="J87" i="34"/>
  <c r="J83" i="34" s="1"/>
  <c r="D22" i="34"/>
  <c r="D37" i="34"/>
  <c r="J22" i="34"/>
  <c r="E22" i="34"/>
  <c r="M77" i="34"/>
  <c r="M17" i="34"/>
  <c r="M6" i="34"/>
  <c r="M27" i="34"/>
  <c r="M5" i="34"/>
  <c r="K19" i="34"/>
  <c r="M4" i="34"/>
  <c r="I31" i="34"/>
  <c r="M30" i="34"/>
  <c r="M13" i="34"/>
  <c r="M7" i="34"/>
  <c r="M25" i="34"/>
  <c r="M29" i="34"/>
  <c r="V64" i="34"/>
  <c r="M8" i="34"/>
  <c r="M14" i="34"/>
  <c r="M24" i="34"/>
  <c r="E31" i="34"/>
  <c r="K31" i="34"/>
  <c r="H31" i="34"/>
  <c r="W67" i="34"/>
  <c r="M12" i="34"/>
  <c r="M26" i="34"/>
  <c r="P67" i="34"/>
  <c r="V66" i="34"/>
  <c r="G19" i="34"/>
  <c r="G39" i="34"/>
  <c r="M11" i="34"/>
  <c r="D19" i="34"/>
  <c r="F36" i="34"/>
  <c r="E19" i="34"/>
  <c r="F31" i="34"/>
  <c r="M87" i="34"/>
  <c r="F73" i="34"/>
  <c r="M73" i="34" s="1"/>
  <c r="G31" i="34"/>
  <c r="I39" i="34"/>
  <c r="M59" i="34"/>
  <c r="M18" i="34"/>
  <c r="E39" i="34"/>
  <c r="M56" i="34"/>
  <c r="N56" i="34" s="1"/>
  <c r="M21" i="34"/>
  <c r="H19" i="34"/>
  <c r="L31" i="34"/>
  <c r="E36" i="34"/>
  <c r="I19" i="34"/>
  <c r="M9" i="34"/>
  <c r="G36" i="34"/>
  <c r="M20" i="34"/>
  <c r="M28" i="34"/>
  <c r="S67" i="34"/>
  <c r="F19" i="34"/>
  <c r="L19" i="34"/>
  <c r="M23" i="34"/>
  <c r="D31" i="34"/>
  <c r="J31" i="34"/>
  <c r="U67" i="34"/>
  <c r="T67" i="34"/>
  <c r="D83" i="34"/>
  <c r="J10" i="34"/>
  <c r="J19" i="34" s="1"/>
  <c r="J2" i="34" s="1"/>
  <c r="M83" i="34" l="1"/>
  <c r="H2" i="34"/>
  <c r="M22" i="34"/>
  <c r="K2" i="34"/>
  <c r="G2" i="34"/>
  <c r="V67" i="34"/>
  <c r="L2" i="34"/>
  <c r="I2" i="34"/>
  <c r="E2" i="34"/>
  <c r="M39" i="34"/>
  <c r="N111" i="34" s="1"/>
  <c r="M10" i="34"/>
  <c r="F2" i="34"/>
  <c r="M19" i="34"/>
  <c r="D2" i="34"/>
  <c r="M31" i="34"/>
  <c r="M2" i="34" l="1"/>
  <c r="N12" i="8" l="1"/>
  <c r="H13" i="8" l="1"/>
  <c r="G13" i="8"/>
  <c r="H15" i="8"/>
  <c r="G15" i="8"/>
  <c r="D13" i="8"/>
  <c r="C13" i="8"/>
  <c r="D12" i="8"/>
  <c r="C12" i="8"/>
  <c r="D15" i="8"/>
  <c r="C15" i="8"/>
  <c r="M28" i="8"/>
  <c r="M26" i="8"/>
  <c r="K30" i="8"/>
  <c r="M30" i="8" l="1"/>
  <c r="H28" i="8"/>
  <c r="H26" i="8"/>
  <c r="H25" i="8"/>
  <c r="AD19" i="8" l="1"/>
  <c r="AA12" i="8" l="1"/>
  <c r="AA13" i="8" l="1"/>
  <c r="J13" i="8" l="1"/>
  <c r="J14" i="8"/>
  <c r="J15" i="8"/>
  <c r="J16" i="8"/>
  <c r="J17" i="8"/>
  <c r="J12" i="8"/>
  <c r="X13" i="8"/>
  <c r="X14" i="8"/>
  <c r="X15" i="8"/>
  <c r="X16" i="8"/>
  <c r="X17" i="8"/>
  <c r="X12" i="8"/>
  <c r="AC13" i="8" l="1"/>
  <c r="AC14" i="8"/>
  <c r="AC15" i="8"/>
  <c r="AC16" i="8"/>
  <c r="AC17" i="8"/>
  <c r="AC12" i="8"/>
  <c r="Z13" i="8"/>
  <c r="AB13" i="8" s="1"/>
  <c r="Z14" i="8"/>
  <c r="AB14" i="8" s="1"/>
  <c r="Z15" i="8"/>
  <c r="AB15" i="8" s="1"/>
  <c r="Z16" i="8"/>
  <c r="AB16" i="8" s="1"/>
  <c r="Z17" i="8"/>
  <c r="AB17" i="8" s="1"/>
  <c r="Z12" i="8"/>
  <c r="AB12" i="8" s="1"/>
  <c r="N13" i="8"/>
  <c r="N14" i="8"/>
  <c r="N15" i="8"/>
  <c r="N16" i="8"/>
  <c r="N17" i="8"/>
  <c r="AB18" i="8" l="1"/>
  <c r="AC18" i="8"/>
  <c r="F5" i="8"/>
  <c r="Z18" i="8" l="1"/>
  <c r="AA18" i="8"/>
  <c r="D18" i="8"/>
  <c r="B18" i="8"/>
  <c r="I18" i="8"/>
  <c r="G18" i="8"/>
  <c r="E18" i="8"/>
  <c r="C18" i="8" l="1"/>
  <c r="F18" i="8"/>
  <c r="H18" i="8"/>
  <c r="J18" i="8" l="1"/>
  <c r="N18" i="8"/>
  <c r="Q13" i="8" l="1"/>
  <c r="U13" i="8" s="1"/>
  <c r="Q16" i="8"/>
  <c r="U16" i="8" s="1"/>
  <c r="Q14" i="8"/>
  <c r="U14" i="8" s="1"/>
  <c r="Q17" i="8"/>
  <c r="U17" i="8" s="1"/>
  <c r="Q15" i="8"/>
  <c r="U15" i="8" s="1"/>
  <c r="Q12" i="8"/>
  <c r="U12" i="8" s="1"/>
  <c r="B43" i="8"/>
  <c r="Q18" i="8" l="1"/>
  <c r="T18" i="8" l="1"/>
  <c r="F30" i="8" l="1"/>
  <c r="H30" i="8"/>
  <c r="L29" i="8"/>
  <c r="L28" i="8"/>
  <c r="L27" i="8"/>
  <c r="L26" i="8"/>
  <c r="L25" i="8"/>
  <c r="L30" i="8" l="1"/>
  <c r="L14" i="8" l="1"/>
  <c r="O14" i="8" s="1"/>
  <c r="M15" i="8" l="1"/>
  <c r="P15" i="8" s="1"/>
  <c r="L16" i="8"/>
  <c r="O16" i="8" s="1"/>
  <c r="M17" i="8"/>
  <c r="P17" i="8" s="1"/>
  <c r="M14" i="8"/>
  <c r="P14" i="8" s="1"/>
  <c r="M16" i="8"/>
  <c r="P16" i="8" s="1"/>
  <c r="L15" i="8"/>
  <c r="O15" i="8" s="1"/>
  <c r="L17" i="8"/>
  <c r="O17" i="8" s="1"/>
  <c r="L13" i="8" l="1"/>
  <c r="O13" i="8" s="1"/>
  <c r="M13" i="8"/>
  <c r="P13" i="8" s="1"/>
  <c r="L12" i="8"/>
  <c r="O12" i="8" s="1"/>
  <c r="M12" i="8"/>
  <c r="P12" i="8" s="1"/>
  <c r="P18" i="8" l="1"/>
  <c r="S12" i="8"/>
  <c r="O18" i="8"/>
  <c r="R13" i="8" l="1"/>
  <c r="V13" i="8" s="1"/>
  <c r="R14" i="8"/>
  <c r="V14" i="8" s="1"/>
  <c r="R15" i="8"/>
  <c r="V15" i="8" s="1"/>
  <c r="R16" i="8"/>
  <c r="V16" i="8" s="1"/>
  <c r="R17" i="8"/>
  <c r="V17" i="8" s="1"/>
  <c r="W12" i="8"/>
  <c r="R12" i="8"/>
  <c r="S13" i="8"/>
  <c r="W13" i="8" s="1"/>
  <c r="S14" i="8"/>
  <c r="W14" i="8" s="1"/>
  <c r="S15" i="8"/>
  <c r="W15" i="8" s="1"/>
  <c r="S16" i="8"/>
  <c r="W16" i="8" s="1"/>
  <c r="S17" i="8"/>
  <c r="W17" i="8" s="1"/>
  <c r="S18" i="8" l="1"/>
  <c r="V12" i="8"/>
  <c r="R18" i="8"/>
  <c r="G26" i="8" l="1"/>
  <c r="G29" i="8" l="1"/>
  <c r="G27" i="8"/>
  <c r="G28" i="8"/>
  <c r="G25" i="8"/>
  <c r="G30" i="8" l="1"/>
  <c r="U18" i="8" l="1"/>
  <c r="V18" i="8"/>
  <c r="W18" i="8"/>
  <c r="Y17" i="8"/>
  <c r="AD17" i="8" s="1"/>
  <c r="Y16" i="8"/>
  <c r="AD16" i="8" s="1"/>
  <c r="Y14" i="8"/>
  <c r="AD14" i="8" s="1"/>
  <c r="Y15" i="8"/>
  <c r="AD15" i="8" s="1"/>
  <c r="X18" i="8"/>
  <c r="Y13" i="8"/>
  <c r="AD13" i="8" s="1"/>
  <c r="Y12" i="8"/>
  <c r="Y18" i="8" l="1"/>
  <c r="AD12" i="8"/>
  <c r="AD18" i="8" l="1"/>
  <c r="AE12" i="8" s="1"/>
  <c r="AE15" i="8" l="1"/>
  <c r="AE14" i="8"/>
  <c r="AE16" i="8"/>
  <c r="AE17" i="8"/>
  <c r="AE13" i="8"/>
  <c r="AE18" i="8" l="1"/>
</calcChain>
</file>

<file path=xl/sharedStrings.xml><?xml version="1.0" encoding="utf-8"?>
<sst xmlns="http://schemas.openxmlformats.org/spreadsheetml/2006/main" count="264" uniqueCount="150">
  <si>
    <t>SPOLU</t>
  </si>
  <si>
    <t>FAKULTA</t>
  </si>
  <si>
    <t>FF</t>
  </si>
  <si>
    <t>PdF</t>
  </si>
  <si>
    <t>FZaSP</t>
  </si>
  <si>
    <t>TF</t>
  </si>
  <si>
    <t>PF</t>
  </si>
  <si>
    <t>Objem domácich, zahr.výskum.grantov a výskumných aktivít od iných subjektov ako sú subjekty verej.správy a od subjektov zo zahraničia</t>
  </si>
  <si>
    <t>TU SPOLU</t>
  </si>
  <si>
    <t>FZSP</t>
  </si>
  <si>
    <t>Akceptované požiadavky na špecifiká</t>
  </si>
  <si>
    <t xml:space="preserve">Podiel na publikačnej činnosti  
</t>
  </si>
  <si>
    <t xml:space="preserve">Podiel na umeleckej tvorbe
</t>
  </si>
  <si>
    <t>Objem  odvodený od výkonu podľa  publik.  činnosti (scholarship)</t>
  </si>
  <si>
    <t>Objem  odvodený od výkonu podľa  umelec. činnosti (scholarship)</t>
  </si>
  <si>
    <t>RTU a pr.</t>
  </si>
  <si>
    <t xml:space="preserve">Schválená bežná dotácia VŠ 07711 na mzdy </t>
  </si>
  <si>
    <t>Údaj MŠVVaŠ SR</t>
  </si>
  <si>
    <t>TU spolu</t>
  </si>
  <si>
    <t>Dotácia na mzdy na základe výkonov</t>
  </si>
  <si>
    <t xml:space="preserve"> na základe výkonov (VŠ)</t>
  </si>
  <si>
    <t>OBSAH</t>
  </si>
  <si>
    <t xml:space="preserve">Výpočet kvality výskumnej činnosti VŠ podľa poslednej komplexnej akreditácie </t>
  </si>
  <si>
    <t>Doktorandi</t>
  </si>
  <si>
    <t>T1-MŠVVaŠ SR_sumár</t>
  </si>
  <si>
    <t>T3-07711 VŠ mzdy</t>
  </si>
  <si>
    <t>T4-0771201 VEDA_mzdy</t>
  </si>
  <si>
    <t xml:space="preserve">Z toho: </t>
  </si>
  <si>
    <t>Sumárna tabuľka rozdelenia dot.</t>
  </si>
  <si>
    <t>T5-Publikačná činnosť</t>
  </si>
  <si>
    <t>T6-07715 štud.</t>
  </si>
  <si>
    <t>MŠ</t>
  </si>
  <si>
    <t xml:space="preserve">po úprave </t>
  </si>
  <si>
    <t>úprava</t>
  </si>
  <si>
    <t>T7-07715  ŠD_ŠJ</t>
  </si>
  <si>
    <t>T8-KKŠ_vstupy</t>
  </si>
  <si>
    <t>T9-koef. KA</t>
  </si>
  <si>
    <t>T10- DG_VČiS_ZG</t>
  </si>
  <si>
    <t>T11- DrŠ vstupy</t>
  </si>
  <si>
    <t>T12-DrŠ VEDA</t>
  </si>
  <si>
    <t>bez odvodov</t>
  </si>
  <si>
    <t>T2-Rozdelenie dotácie na mzdy</t>
  </si>
  <si>
    <t>Počet doktorandov po dizertačnej skúške v dennej forme štúdia v roku 2018</t>
  </si>
  <si>
    <t>Pridelená dotácia MŠVVaŠ SR pre TU na rok 2020_sumár</t>
  </si>
  <si>
    <t>Rozdelenie dotácie MŠVVaŠ SR na mzdy na rok 2020</t>
  </si>
  <si>
    <t>Rozpis prostriedkov na mzdy (610) na rok 2020 na podprograme 07711 - Poskytovanie vš. vzdelávania a zabezpečenie prevádzky VŠ</t>
  </si>
  <si>
    <t>Rozpis prostriedkov na mzdy (610) na rok 2020 na prvku 0771201 - Prevádzka a rozvoj infraštruktúry pre výskum a vývoj</t>
  </si>
  <si>
    <t>Publikačná činnosť za roky 2017 a 2018</t>
  </si>
  <si>
    <t xml:space="preserve">Rozpis prostriedkov na rok 2020 na prvku 0771501, 0771502 a 0771503 (šport- a kult. aktivity študentov a UPC) </t>
  </si>
  <si>
    <t>Rozpis prostriedkov na rok 2020 na prvku 0771503 - Podpora stravovania, ubytovania</t>
  </si>
  <si>
    <t>Výpočet koeficientu kvalifikačnej štruktúry na rok 2020</t>
  </si>
  <si>
    <t>Sumárna tabuľka rozdelenia dotácie pre TU z MŠVVaŠ SR na rok 2020</t>
  </si>
  <si>
    <t>učiteľstvo v kombináciách</t>
  </si>
  <si>
    <t>077 - VŠ vzdelávanie, veda, sociálna podpora študentov</t>
  </si>
  <si>
    <t>RTU+prac</t>
  </si>
  <si>
    <t xml:space="preserve">TU                </t>
  </si>
  <si>
    <t>ŠD</t>
  </si>
  <si>
    <t>ŠJ</t>
  </si>
  <si>
    <t>077 11 Poskytovanie vysokoškolského vzdelávania a zabezpečenie prevádzky</t>
  </si>
  <si>
    <t>MZDY - špecifiká a praxe</t>
  </si>
  <si>
    <t>ODVODY - špecifiká a praxe</t>
  </si>
  <si>
    <t>TaS - pedagogické praxe</t>
  </si>
  <si>
    <t>TaS - rozbory v sociálnej práci</t>
  </si>
  <si>
    <t>TaS - špecifické potreby štud.</t>
  </si>
  <si>
    <t>TaS - klinické pracoviská</t>
  </si>
  <si>
    <t>MZDY - neúčelová dotácia</t>
  </si>
  <si>
    <t>ODVODY (35,2%)</t>
  </si>
  <si>
    <t>MZDY - účelová dotácia</t>
  </si>
  <si>
    <t>TaS - univerzitné fondy</t>
  </si>
  <si>
    <t>TaS - fixné výdavky</t>
  </si>
  <si>
    <t>TaS - variabilné výdavky</t>
  </si>
  <si>
    <t>SPOLU 077 11</t>
  </si>
  <si>
    <t>077 12                Prevádzka a rozvoj infraštruktúry pre výskum a vývoj</t>
  </si>
  <si>
    <t>SPOLU 077 12</t>
  </si>
  <si>
    <t>077 15                       Sociálna podpora študentov VŠ</t>
  </si>
  <si>
    <t>Sociálne štipendiá</t>
  </si>
  <si>
    <t>Motivačné štipendiá VŠO</t>
  </si>
  <si>
    <t>Motivačné štipendiá základné</t>
  </si>
  <si>
    <t>Šport, kultúra, UPC</t>
  </si>
  <si>
    <t>Ubytovanie študentov</t>
  </si>
  <si>
    <t>Stravovanie študentov</t>
  </si>
  <si>
    <t>SPOLU 077 15</t>
  </si>
  <si>
    <t>RTU</t>
  </si>
  <si>
    <t xml:space="preserve"> PPS*KO*KAP (študenti)</t>
  </si>
  <si>
    <t>PPS*KO*KAP, stupeň 1 (absolventi)</t>
  </si>
  <si>
    <t>PPS*KO*KAP, stupeň 2 (absolventi)</t>
  </si>
  <si>
    <t>PPS*KO*KAP, stupeň  3 (absolventi)</t>
  </si>
  <si>
    <t xml:space="preserve"> PPS*KO*KAP (absolventi)</t>
  </si>
  <si>
    <t>PPS*KO*KAP, stupeň 1 (študenti)</t>
  </si>
  <si>
    <t>PPS*KO*KAP, stupeň 2 (študenti)</t>
  </si>
  <si>
    <t>PPS*KO*KAP, stupeň 3 (študenti)</t>
  </si>
  <si>
    <t>KITC 1</t>
  </si>
  <si>
    <t>KITC 2</t>
  </si>
  <si>
    <t>KITC 3</t>
  </si>
  <si>
    <t xml:space="preserve">výkon 1. stupeň </t>
  </si>
  <si>
    <t xml:space="preserve">výkon 2. stupeň </t>
  </si>
  <si>
    <t xml:space="preserve">výkon 3. stupeň </t>
  </si>
  <si>
    <t>podiel 1. stupeň</t>
  </si>
  <si>
    <t>podiel 2. stupeň</t>
  </si>
  <si>
    <t>podiel 3. stupeň</t>
  </si>
  <si>
    <t xml:space="preserve"> PPS*KO*KAP (študenti + absolventi)</t>
  </si>
  <si>
    <t>level 1</t>
  </si>
  <si>
    <t>level 2</t>
  </si>
  <si>
    <t>študenti TF a PdF</t>
  </si>
  <si>
    <t>študenti FF a PdF</t>
  </si>
  <si>
    <t>absolventi TF a PdF</t>
  </si>
  <si>
    <t>Fondy mzdy</t>
  </si>
  <si>
    <t>PPŠ</t>
  </si>
  <si>
    <t>PPŠ upravené o učiteľstvo v kombináciách</t>
  </si>
  <si>
    <t>podiel CA</t>
  </si>
  <si>
    <t xml:space="preserve">Objem  odvodený od výkonu podľa počtu študentov pre výpočet mzdových prostriedkov  07711
</t>
  </si>
  <si>
    <t>Rozpis prostriedkov na TU -  mzdy (610) na rok 2022 na podprograme 07711 - Poskytovanie vš. vzdelávania a zabezpečenie prevádzky VŠ</t>
  </si>
  <si>
    <t>Podiel VŠ  (%) 2022 (vrátane CA)</t>
  </si>
  <si>
    <t>1. stupeň</t>
  </si>
  <si>
    <t>2. stupeň</t>
  </si>
  <si>
    <t>3. stupeň</t>
  </si>
  <si>
    <t>CA</t>
  </si>
  <si>
    <t xml:space="preserve">Objem  odvodený od výkonu podľa počtu študentov </t>
  </si>
  <si>
    <r>
      <t xml:space="preserve">PPŠ*KO*KAP   </t>
    </r>
    <r>
      <rPr>
        <b/>
        <sz val="12"/>
        <color rgb="FFFF0000"/>
        <rFont val="Times New Roman"/>
        <family val="1"/>
        <charset val="238"/>
      </rPr>
      <t xml:space="preserve"> (študenti)</t>
    </r>
  </si>
  <si>
    <r>
      <t xml:space="preserve">PPŠ*KO*KAP   </t>
    </r>
    <r>
      <rPr>
        <b/>
        <sz val="12"/>
        <color rgb="FFFF0000"/>
        <rFont val="Times New Roman"/>
        <family val="1"/>
        <charset val="238"/>
      </rPr>
      <t xml:space="preserve"> (absolveti)</t>
    </r>
  </si>
  <si>
    <t>odvody 07711</t>
  </si>
  <si>
    <t>TaS rezerva 2022</t>
  </si>
  <si>
    <t>odvody</t>
  </si>
  <si>
    <t>mzdy</t>
  </si>
  <si>
    <t>Mzdová rezerva TU 2022</t>
  </si>
  <si>
    <t>Zostatok - Fondy mzdy 2022</t>
  </si>
  <si>
    <t>Nerozdelený dodatok č. 6 (VŠ)</t>
  </si>
  <si>
    <t>Nerozdelený dodatok č. 6 (Veda)</t>
  </si>
  <si>
    <t>Z toho:</t>
  </si>
  <si>
    <t>Valorizácia DrŠ 3%</t>
  </si>
  <si>
    <t>Valorizácia DrŠ od 1.1.</t>
  </si>
  <si>
    <t>Valorizácia DrŠ od 1.9.</t>
  </si>
  <si>
    <t>Nerozdelená časť dodatku č.2 (zostatok na RVHK)</t>
  </si>
  <si>
    <t>Tabuľka rozdelenia dotácie MŠVVaŠ SR na rok 2023 - podľa dotačnej zmluvy č. 921/2022,  dodatku č.1/2023 a  a ost. rezerv</t>
  </si>
  <si>
    <t>TaS - zostatok fondov 2022</t>
  </si>
  <si>
    <t>TaS - zostatky fixov 2022</t>
  </si>
  <si>
    <t>TaS_rezerva 2023</t>
  </si>
  <si>
    <t>Tabuľka rozdelenia dotácie MŠVVaŠ SR na rok 2023 - podľa dotačnej zmluvy č. 921/2022</t>
  </si>
  <si>
    <t>Výkony VEDA + valoriz   610</t>
  </si>
  <si>
    <t>Výkony VEDA + valoriz   620</t>
  </si>
  <si>
    <t>Výkony VEDA + valoriz   630</t>
  </si>
  <si>
    <t>DRŠ 610</t>
  </si>
  <si>
    <t>Tabuľka rozdelenia dotácie MŠVVaŠ SR na rok 2023 - časť dodatku č.6/2022, mzdová rezerva 2022, zostatok Fondy_mzdy, časť dodatku č.2/2022</t>
  </si>
  <si>
    <t>D 6/2022</t>
  </si>
  <si>
    <t>VŠ</t>
  </si>
  <si>
    <t>077 11                Prevádzka a rozvoj infraštruktúry pre výskum a vývoj</t>
  </si>
  <si>
    <t>VEDA</t>
  </si>
  <si>
    <t>MR 2022</t>
  </si>
  <si>
    <t>D 2/2022 (zostatok na RVHK)</t>
  </si>
  <si>
    <t>Tabuľka rozdelenia dotácie MŠVVaŠ SR na rok 2023 - dodatok č.1/2023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</si>
</sst>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7" formatCode="_-* #,##0.0000\ _€_-;\-* #,##0.0000\ _€_-;_-* &quot;-&quot;??\ _€_-;_-@_-"/>
    <numFmt numFmtId="168" formatCode="_-* #,##0.0000\ _€_-;\-* #,##0.0000\ _€_-;_-* &quot;-&quot;????\ _€_-;_-@_-"/>
    <numFmt numFmtId="169" formatCode="0.000"/>
    <numFmt numFmtId="173" formatCode="#,##0.000"/>
    <numFmt numFmtId="175" formatCode="#,##0_ ;[Red]\-#,##0\ "/>
    <numFmt numFmtId="176" formatCode="_-* #,##0.00000000\ _€_-;\-* #,##0.00000000\ _€_-;_-* &quot;-&quot;??\ _€_-;_-@_-"/>
    <numFmt numFmtId="183" formatCode="_-* #,##0.00\ _S_k_-;\-* #,##0.00\ _S_k_-;_-* &quot;-&quot;??\ _S_k_-;_-@_-"/>
    <numFmt numFmtId="185" formatCode="0.00000000000"/>
    <numFmt numFmtId="187" formatCode="_-* #,##0.00\ &quot;Sk&quot;_-;\-* #,##0.00\ &quot;Sk&quot;_-;_-* &quot;-&quot;??\ &quot;Sk&quot;_-;_-@_-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16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name val="Arial CE"/>
      <charset val="238"/>
    </font>
    <font>
      <sz val="11"/>
      <color theme="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9F76E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7C5E9"/>
        <bgColor indexed="64"/>
      </patternFill>
    </fill>
    <fill>
      <patternFill patternType="solid">
        <fgColor rgb="FFFBE1F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43" fontId="7" fillId="0" borderId="0" applyFont="0" applyFill="0" applyBorder="0" applyAlignment="0" applyProtection="0"/>
    <xf numFmtId="0" fontId="3" fillId="0" borderId="0"/>
    <xf numFmtId="0" fontId="17" fillId="0" borderId="54" applyNumberFormat="0" applyFill="0" applyAlignment="0" applyProtection="0"/>
    <xf numFmtId="0" fontId="28" fillId="0" borderId="0" applyNumberFormat="0" applyFill="0" applyBorder="0" applyAlignment="0" applyProtection="0"/>
    <xf numFmtId="175" fontId="25" fillId="8" borderId="46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4" fillId="0" borderId="26">
      <alignment horizontal="left" indent="1"/>
    </xf>
    <xf numFmtId="9" fontId="10" fillId="0" borderId="0" applyFont="0" applyFill="0" applyBorder="0" applyAlignment="0" applyProtection="0"/>
    <xf numFmtId="175" fontId="4" fillId="0" borderId="8">
      <alignment horizontal="right" indent="1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7" fillId="0" borderId="0"/>
  </cellStyleXfs>
  <cellXfs count="359">
    <xf numFmtId="0" fontId="0" fillId="0" borderId="0" xfId="0"/>
    <xf numFmtId="0" fontId="0" fillId="0" borderId="8" xfId="0" applyBorder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/>
    <xf numFmtId="43" fontId="0" fillId="0" borderId="0" xfId="0" applyNumberFormat="1"/>
    <xf numFmtId="168" fontId="0" fillId="0" borderId="0" xfId="0" applyNumberFormat="1"/>
    <xf numFmtId="0" fontId="8" fillId="0" borderId="0" xfId="0" applyFont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0" fontId="11" fillId="0" borderId="0" xfId="3" applyFont="1"/>
    <xf numFmtId="0" fontId="12" fillId="0" borderId="0" xfId="3" applyFont="1"/>
    <xf numFmtId="0" fontId="13" fillId="0" borderId="0" xfId="0" applyFont="1"/>
    <xf numFmtId="169" fontId="0" fillId="0" borderId="0" xfId="0" applyNumberFormat="1"/>
    <xf numFmtId="0" fontId="1" fillId="0" borderId="0" xfId="0" applyFont="1"/>
    <xf numFmtId="0" fontId="9" fillId="0" borderId="0" xfId="0" applyFont="1"/>
    <xf numFmtId="0" fontId="15" fillId="0" borderId="0" xfId="0" applyFont="1" applyBorder="1" applyAlignment="1">
      <alignment horizontal="center"/>
    </xf>
    <xf numFmtId="2" fontId="0" fillId="0" borderId="0" xfId="0" applyNumberFormat="1"/>
    <xf numFmtId="0" fontId="0" fillId="0" borderId="0" xfId="0" applyFill="1"/>
    <xf numFmtId="43" fontId="0" fillId="0" borderId="0" xfId="1" applyFont="1"/>
    <xf numFmtId="164" fontId="0" fillId="0" borderId="0" xfId="1" applyNumberFormat="1" applyFont="1"/>
    <xf numFmtId="0" fontId="18" fillId="4" borderId="25" xfId="0" applyFont="1" applyFill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0" fontId="18" fillId="4" borderId="27" xfId="0" applyFont="1" applyFill="1" applyBorder="1" applyAlignment="1">
      <alignment vertical="center"/>
    </xf>
    <xf numFmtId="0" fontId="6" fillId="4" borderId="43" xfId="0" applyFont="1" applyFill="1" applyBorder="1" applyAlignment="1">
      <alignment vertical="center"/>
    </xf>
    <xf numFmtId="0" fontId="6" fillId="4" borderId="25" xfId="0" applyFont="1" applyFill="1" applyBorder="1" applyAlignment="1">
      <alignment vertical="center"/>
    </xf>
    <xf numFmtId="0" fontId="20" fillId="4" borderId="40" xfId="0" applyFont="1" applyFill="1" applyBorder="1" applyAlignment="1">
      <alignment vertical="center"/>
    </xf>
    <xf numFmtId="4" fontId="0" fillId="4" borderId="26" xfId="1" applyNumberFormat="1" applyFont="1" applyFill="1" applyBorder="1" applyAlignment="1">
      <alignment horizontal="center" vertical="center"/>
    </xf>
    <xf numFmtId="41" fontId="0" fillId="0" borderId="0" xfId="0" applyNumberFormat="1"/>
    <xf numFmtId="0" fontId="27" fillId="0" borderId="0" xfId="0" applyFont="1"/>
    <xf numFmtId="0" fontId="27" fillId="4" borderId="4" xfId="0" applyFont="1" applyFill="1" applyBorder="1"/>
    <xf numFmtId="0" fontId="27" fillId="4" borderId="9" xfId="0" applyFont="1" applyFill="1" applyBorder="1"/>
    <xf numFmtId="0" fontId="27" fillId="4" borderId="13" xfId="0" applyFont="1" applyFill="1" applyBorder="1"/>
    <xf numFmtId="0" fontId="27" fillId="0" borderId="0" xfId="0" applyFont="1" applyBorder="1"/>
    <xf numFmtId="3" fontId="13" fillId="3" borderId="4" xfId="0" applyNumberFormat="1" applyFont="1" applyFill="1" applyBorder="1" applyAlignment="1">
      <alignment horizontal="center"/>
    </xf>
    <xf numFmtId="3" fontId="14" fillId="0" borderId="37" xfId="0" applyNumberFormat="1" applyFont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0" fillId="0" borderId="46" xfId="0" applyBorder="1"/>
    <xf numFmtId="43" fontId="0" fillId="0" borderId="0" xfId="1" applyNumberFormat="1" applyFont="1"/>
    <xf numFmtId="0" fontId="29" fillId="0" borderId="14" xfId="8" quotePrefix="1" applyFont="1" applyBorder="1"/>
    <xf numFmtId="0" fontId="29" fillId="0" borderId="5" xfId="8" quotePrefix="1" applyFont="1" applyBorder="1"/>
    <xf numFmtId="0" fontId="29" fillId="0" borderId="41" xfId="8" applyFont="1" applyBorder="1"/>
    <xf numFmtId="0" fontId="29" fillId="0" borderId="41" xfId="8" quotePrefix="1" applyFont="1" applyBorder="1"/>
    <xf numFmtId="0" fontId="29" fillId="0" borderId="10" xfId="8" quotePrefix="1" applyFont="1" applyBorder="1"/>
    <xf numFmtId="0" fontId="8" fillId="0" borderId="20" xfId="0" applyFont="1" applyBorder="1" applyAlignment="1">
      <alignment horizontal="center" vertical="center"/>
    </xf>
    <xf numFmtId="176" fontId="0" fillId="4" borderId="8" xfId="1" applyNumberFormat="1" applyFont="1" applyFill="1" applyBorder="1"/>
    <xf numFmtId="167" fontId="0" fillId="0" borderId="0" xfId="1" applyNumberFormat="1" applyFont="1"/>
    <xf numFmtId="0" fontId="0" fillId="0" borderId="0" xfId="0"/>
    <xf numFmtId="0" fontId="0" fillId="0" borderId="8" xfId="0" applyBorder="1"/>
    <xf numFmtId="3" fontId="13" fillId="7" borderId="13" xfId="0" applyNumberFormat="1" applyFont="1" applyFill="1" applyBorder="1" applyAlignment="1">
      <alignment horizontal="center"/>
    </xf>
    <xf numFmtId="43" fontId="0" fillId="0" borderId="0" xfId="0" applyNumberFormat="1" applyFont="1"/>
    <xf numFmtId="10" fontId="0" fillId="0" borderId="0" xfId="0" applyNumberFormat="1"/>
    <xf numFmtId="3" fontId="14" fillId="0" borderId="0" xfId="0" applyNumberFormat="1" applyFont="1" applyBorder="1" applyAlignment="1">
      <alignment horizontal="center" vertical="center"/>
    </xf>
    <xf numFmtId="4" fontId="2" fillId="4" borderId="48" xfId="1" applyNumberFormat="1" applyFont="1" applyFill="1" applyBorder="1" applyAlignment="1">
      <alignment horizontal="center" vertical="center"/>
    </xf>
    <xf numFmtId="4" fontId="0" fillId="4" borderId="20" xfId="1" applyNumberFormat="1" applyFont="1" applyFill="1" applyBorder="1" applyAlignment="1">
      <alignment horizontal="center" vertical="center"/>
    </xf>
    <xf numFmtId="4" fontId="2" fillId="4" borderId="46" xfId="1" applyNumberFormat="1" applyFont="1" applyFill="1" applyBorder="1" applyAlignment="1">
      <alignment horizontal="center" vertical="center"/>
    </xf>
    <xf numFmtId="4" fontId="0" fillId="4" borderId="48" xfId="1" applyNumberFormat="1" applyFont="1" applyFill="1" applyBorder="1" applyAlignment="1">
      <alignment horizontal="center" vertical="center"/>
    </xf>
    <xf numFmtId="4" fontId="0" fillId="4" borderId="21" xfId="1" applyNumberFormat="1" applyFont="1" applyFill="1" applyBorder="1" applyAlignment="1">
      <alignment horizontal="center" vertical="center"/>
    </xf>
    <xf numFmtId="0" fontId="22" fillId="4" borderId="59" xfId="0" applyFont="1" applyFill="1" applyBorder="1" applyAlignment="1">
      <alignment horizontal="center" vertical="center" wrapText="1"/>
    </xf>
    <xf numFmtId="0" fontId="22" fillId="4" borderId="60" xfId="0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4" fontId="1" fillId="4" borderId="61" xfId="1" applyNumberFormat="1" applyFont="1" applyFill="1" applyBorder="1" applyAlignment="1">
      <alignment horizontal="center" vertical="center"/>
    </xf>
    <xf numFmtId="4" fontId="0" fillId="10" borderId="25" xfId="1" applyNumberFormat="1" applyFont="1" applyFill="1" applyBorder="1" applyAlignment="1">
      <alignment horizontal="center" vertical="center"/>
    </xf>
    <xf numFmtId="4" fontId="1" fillId="4" borderId="62" xfId="1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43" fontId="15" fillId="0" borderId="0" xfId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0" fillId="0" borderId="1" xfId="0" applyBorder="1"/>
    <xf numFmtId="0" fontId="0" fillId="0" borderId="32" xfId="0" applyBorder="1"/>
    <xf numFmtId="4" fontId="0" fillId="0" borderId="46" xfId="1" applyNumberFormat="1" applyFont="1" applyFill="1" applyBorder="1" applyAlignment="1">
      <alignment horizontal="center" vertical="center"/>
    </xf>
    <xf numFmtId="4" fontId="0" fillId="0" borderId="8" xfId="1" applyNumberFormat="1" applyFont="1" applyFill="1" applyBorder="1" applyAlignment="1">
      <alignment horizontal="center" vertical="center"/>
    </xf>
    <xf numFmtId="3" fontId="0" fillId="0" borderId="20" xfId="1" applyNumberFormat="1" applyFont="1" applyFill="1" applyBorder="1" applyAlignment="1">
      <alignment horizontal="center" vertical="center"/>
    </xf>
    <xf numFmtId="4" fontId="1" fillId="0" borderId="62" xfId="1" applyNumberFormat="1" applyFont="1" applyFill="1" applyBorder="1" applyAlignment="1">
      <alignment horizontal="center" vertical="center"/>
    </xf>
    <xf numFmtId="4" fontId="0" fillId="0" borderId="48" xfId="1" applyNumberFormat="1" applyFont="1" applyFill="1" applyBorder="1" applyAlignment="1">
      <alignment horizontal="center" vertical="center"/>
    </xf>
    <xf numFmtId="4" fontId="1" fillId="0" borderId="61" xfId="1" applyNumberFormat="1" applyFont="1" applyFill="1" applyBorder="1" applyAlignment="1">
      <alignment horizontal="center" vertical="center"/>
    </xf>
    <xf numFmtId="4" fontId="1" fillId="0" borderId="33" xfId="1" applyNumberFormat="1" applyFont="1" applyFill="1" applyBorder="1" applyAlignment="1">
      <alignment horizontal="center" vertical="center"/>
    </xf>
    <xf numFmtId="43" fontId="0" fillId="0" borderId="46" xfId="1" applyFont="1" applyBorder="1"/>
    <xf numFmtId="43" fontId="0" fillId="0" borderId="8" xfId="1" applyFont="1" applyBorder="1"/>
    <xf numFmtId="2" fontId="0" fillId="0" borderId="0" xfId="1" applyNumberFormat="1" applyFont="1"/>
    <xf numFmtId="3" fontId="0" fillId="0" borderId="21" xfId="1" applyNumberFormat="1" applyFont="1" applyFill="1" applyBorder="1" applyAlignment="1">
      <alignment horizontal="center" vertical="center"/>
    </xf>
    <xf numFmtId="164" fontId="9" fillId="0" borderId="0" xfId="0" applyNumberFormat="1" applyFont="1"/>
    <xf numFmtId="167" fontId="0" fillId="0" borderId="0" xfId="0" applyNumberFormat="1"/>
    <xf numFmtId="4" fontId="0" fillId="12" borderId="48" xfId="1" applyNumberFormat="1" applyFont="1" applyFill="1" applyBorder="1" applyAlignment="1">
      <alignment horizontal="center" vertical="center"/>
    </xf>
    <xf numFmtId="4" fontId="0" fillId="12" borderId="20" xfId="1" applyNumberFormat="1" applyFont="1" applyFill="1" applyBorder="1" applyAlignment="1">
      <alignment horizontal="center" vertical="center"/>
    </xf>
    <xf numFmtId="4" fontId="2" fillId="12" borderId="48" xfId="1" applyNumberFormat="1" applyFont="1" applyFill="1" applyBorder="1" applyAlignment="1">
      <alignment horizontal="center" vertical="center"/>
    </xf>
    <xf numFmtId="4" fontId="0" fillId="12" borderId="46" xfId="1" applyNumberFormat="1" applyFont="1" applyFill="1" applyBorder="1" applyAlignment="1">
      <alignment horizontal="center" vertical="center"/>
    </xf>
    <xf numFmtId="4" fontId="2" fillId="12" borderId="46" xfId="1" applyNumberFormat="1" applyFont="1" applyFill="1" applyBorder="1" applyAlignment="1">
      <alignment horizontal="center" vertical="center"/>
    </xf>
    <xf numFmtId="43" fontId="0" fillId="0" borderId="8" xfId="0" applyNumberFormat="1" applyBorder="1"/>
    <xf numFmtId="0" fontId="0" fillId="0" borderId="5" xfId="0" applyBorder="1"/>
    <xf numFmtId="0" fontId="0" fillId="0" borderId="19" xfId="0" applyFill="1" applyBorder="1"/>
    <xf numFmtId="0" fontId="37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4" xfId="0" applyBorder="1" applyAlignment="1">
      <alignment horizontal="center"/>
    </xf>
    <xf numFmtId="183" fontId="37" fillId="0" borderId="36" xfId="1" applyNumberFormat="1" applyFont="1" applyBorder="1"/>
    <xf numFmtId="0" fontId="36" fillId="0" borderId="0" xfId="0" applyFont="1" applyAlignment="1">
      <alignment vertical="center" wrapText="1"/>
    </xf>
    <xf numFmtId="10" fontId="0" fillId="0" borderId="0" xfId="1" applyNumberFormat="1" applyFont="1"/>
    <xf numFmtId="3" fontId="13" fillId="4" borderId="13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horizontal="center"/>
    </xf>
    <xf numFmtId="0" fontId="0" fillId="4" borderId="0" xfId="0" applyFill="1"/>
    <xf numFmtId="3" fontId="15" fillId="4" borderId="0" xfId="0" applyNumberFormat="1" applyFont="1" applyFill="1" applyBorder="1" applyAlignment="1">
      <alignment horizontal="center"/>
    </xf>
    <xf numFmtId="4" fontId="0" fillId="3" borderId="24" xfId="1" applyNumberFormat="1" applyFont="1" applyFill="1" applyBorder="1" applyAlignment="1">
      <alignment horizontal="center" vertical="center"/>
    </xf>
    <xf numFmtId="3" fontId="2" fillId="3" borderId="24" xfId="1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/>
    <xf numFmtId="4" fontId="0" fillId="4" borderId="45" xfId="1" applyNumberFormat="1" applyFont="1" applyFill="1" applyBorder="1" applyAlignment="1">
      <alignment horizontal="center" vertical="center"/>
    </xf>
    <xf numFmtId="4" fontId="0" fillId="10" borderId="43" xfId="1" applyNumberFormat="1" applyFont="1" applyFill="1" applyBorder="1" applyAlignment="1">
      <alignment horizontal="center" vertical="center"/>
    </xf>
    <xf numFmtId="2" fontId="0" fillId="4" borderId="43" xfId="1" applyNumberFormat="1" applyFont="1" applyFill="1" applyBorder="1" applyAlignment="1">
      <alignment horizontal="center" vertical="center"/>
    </xf>
    <xf numFmtId="3" fontId="2" fillId="4" borderId="58" xfId="1" applyNumberFormat="1" applyFont="1" applyFill="1" applyBorder="1" applyAlignment="1">
      <alignment horizontal="center" vertical="center"/>
    </xf>
    <xf numFmtId="4" fontId="0" fillId="0" borderId="65" xfId="1" applyNumberFormat="1" applyFont="1" applyFill="1" applyBorder="1" applyAlignment="1">
      <alignment horizontal="center" vertical="center"/>
    </xf>
    <xf numFmtId="2" fontId="0" fillId="4" borderId="25" xfId="1" applyNumberFormat="1" applyFont="1" applyFill="1" applyBorder="1" applyAlignment="1">
      <alignment horizontal="center" vertical="center"/>
    </xf>
    <xf numFmtId="1" fontId="2" fillId="4" borderId="25" xfId="1" applyNumberFormat="1" applyFont="1" applyFill="1" applyBorder="1" applyAlignment="1">
      <alignment horizontal="center" vertical="center"/>
    </xf>
    <xf numFmtId="4" fontId="1" fillId="4" borderId="64" xfId="1" applyNumberFormat="1" applyFont="1" applyFill="1" applyBorder="1" applyAlignment="1">
      <alignment horizontal="center" vertical="center"/>
    </xf>
    <xf numFmtId="4" fontId="0" fillId="6" borderId="15" xfId="1" applyNumberFormat="1" applyFont="1" applyFill="1" applyBorder="1" applyAlignment="1">
      <alignment horizontal="center" vertical="center"/>
    </xf>
    <xf numFmtId="4" fontId="0" fillId="6" borderId="44" xfId="1" applyNumberFormat="1" applyFont="1" applyFill="1" applyBorder="1" applyAlignment="1">
      <alignment horizontal="center" vertical="center"/>
    </xf>
    <xf numFmtId="3" fontId="2" fillId="4" borderId="24" xfId="1" applyNumberFormat="1" applyFont="1" applyFill="1" applyBorder="1" applyAlignment="1">
      <alignment horizontal="center" vertical="center"/>
    </xf>
    <xf numFmtId="3" fontId="2" fillId="6" borderId="15" xfId="1" applyNumberFormat="1" applyFont="1" applyFill="1" applyBorder="1" applyAlignment="1">
      <alignment horizontal="center" vertical="center"/>
    </xf>
    <xf numFmtId="4" fontId="1" fillId="0" borderId="10" xfId="1" applyNumberFormat="1" applyFont="1" applyFill="1" applyBorder="1" applyAlignment="1">
      <alignment horizontal="center" vertical="center"/>
    </xf>
    <xf numFmtId="4" fontId="1" fillId="6" borderId="63" xfId="1" applyNumberFormat="1" applyFont="1" applyFill="1" applyBorder="1" applyAlignment="1">
      <alignment horizontal="center" vertical="center"/>
    </xf>
    <xf numFmtId="4" fontId="0" fillId="4" borderId="24" xfId="1" applyNumberFormat="1" applyFont="1" applyFill="1" applyBorder="1" applyAlignment="1">
      <alignment horizontal="center" vertical="center"/>
    </xf>
    <xf numFmtId="3" fontId="0" fillId="4" borderId="9" xfId="1" applyNumberFormat="1" applyFont="1" applyFill="1" applyBorder="1" applyAlignment="1">
      <alignment horizontal="center" vertical="center"/>
    </xf>
    <xf numFmtId="3" fontId="0" fillId="4" borderId="44" xfId="1" applyNumberFormat="1" applyFont="1" applyFill="1" applyBorder="1" applyAlignment="1">
      <alignment horizontal="center" vertical="center"/>
    </xf>
    <xf numFmtId="3" fontId="2" fillId="4" borderId="15" xfId="1" applyNumberFormat="1" applyFont="1" applyFill="1" applyBorder="1" applyAlignment="1">
      <alignment horizontal="center" vertical="center"/>
    </xf>
    <xf numFmtId="4" fontId="1" fillId="0" borderId="63" xfId="1" applyNumberFormat="1" applyFont="1" applyFill="1" applyBorder="1" applyAlignment="1">
      <alignment horizontal="center" vertical="center"/>
    </xf>
    <xf numFmtId="3" fontId="1" fillId="6" borderId="24" xfId="1" applyNumberFormat="1" applyFont="1" applyFill="1" applyBorder="1" applyAlignment="1">
      <alignment horizontal="center" vertical="center"/>
    </xf>
    <xf numFmtId="4" fontId="1" fillId="6" borderId="15" xfId="1" applyNumberFormat="1" applyFont="1" applyFill="1" applyBorder="1" applyAlignment="1">
      <alignment horizontal="center" vertical="center"/>
    </xf>
    <xf numFmtId="3" fontId="1" fillId="6" borderId="10" xfId="1" applyNumberFormat="1" applyFont="1" applyFill="1" applyBorder="1" applyAlignment="1">
      <alignment horizontal="center" vertical="center"/>
    </xf>
    <xf numFmtId="4" fontId="0" fillId="3" borderId="45" xfId="1" applyNumberFormat="1" applyFont="1" applyFill="1" applyBorder="1" applyAlignment="1">
      <alignment horizontal="center" vertical="center"/>
    </xf>
    <xf numFmtId="3" fontId="0" fillId="3" borderId="10" xfId="1" applyNumberFormat="1" applyFont="1" applyFill="1" applyBorder="1" applyAlignment="1">
      <alignment horizontal="center" vertical="center"/>
    </xf>
    <xf numFmtId="3" fontId="1" fillId="6" borderId="63" xfId="1" applyNumberFormat="1" applyFont="1" applyFill="1" applyBorder="1" applyAlignment="1">
      <alignment horizontal="center" vertical="center"/>
    </xf>
    <xf numFmtId="164" fontId="38" fillId="0" borderId="0" xfId="1" applyNumberFormat="1" applyFont="1"/>
    <xf numFmtId="0" fontId="38" fillId="0" borderId="0" xfId="0" applyFont="1"/>
    <xf numFmtId="43" fontId="33" fillId="4" borderId="8" xfId="1" applyNumberFormat="1" applyFont="1" applyFill="1" applyBorder="1" applyAlignment="1">
      <alignment horizontal="center"/>
    </xf>
    <xf numFmtId="43" fontId="33" fillId="5" borderId="8" xfId="1" applyNumberFormat="1" applyFont="1" applyFill="1" applyBorder="1" applyAlignment="1">
      <alignment horizontal="center"/>
    </xf>
    <xf numFmtId="43" fontId="33" fillId="0" borderId="8" xfId="1" applyNumberFormat="1" applyFont="1" applyFill="1" applyBorder="1" applyAlignment="1">
      <alignment horizontal="center"/>
    </xf>
    <xf numFmtId="0" fontId="38" fillId="0" borderId="0" xfId="0" applyFont="1" applyFill="1"/>
    <xf numFmtId="43" fontId="38" fillId="0" borderId="0" xfId="0" applyNumberFormat="1" applyFont="1"/>
    <xf numFmtId="164" fontId="38" fillId="0" borderId="0" xfId="1" applyNumberFormat="1" applyFont="1" applyFill="1"/>
    <xf numFmtId="43" fontId="38" fillId="0" borderId="0" xfId="1" applyFont="1" applyFill="1" applyBorder="1"/>
    <xf numFmtId="3" fontId="39" fillId="0" borderId="0" xfId="0" applyNumberFormat="1" applyFont="1" applyFill="1" applyBorder="1" applyAlignment="1">
      <alignment horizontal="center"/>
    </xf>
    <xf numFmtId="4" fontId="0" fillId="3" borderId="48" xfId="1" applyNumberFormat="1" applyFont="1" applyFill="1" applyBorder="1" applyAlignment="1">
      <alignment horizontal="center" vertical="center"/>
    </xf>
    <xf numFmtId="4" fontId="0" fillId="3" borderId="20" xfId="1" applyNumberFormat="1" applyFont="1" applyFill="1" applyBorder="1" applyAlignment="1">
      <alignment horizontal="center" vertical="center"/>
    </xf>
    <xf numFmtId="4" fontId="0" fillId="3" borderId="21" xfId="1" applyNumberFormat="1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 wrapText="1"/>
    </xf>
    <xf numFmtId="0" fontId="22" fillId="10" borderId="22" xfId="0" applyFont="1" applyFill="1" applyBorder="1" applyAlignment="1">
      <alignment horizontal="center" vertical="center" wrapText="1"/>
    </xf>
    <xf numFmtId="0" fontId="22" fillId="10" borderId="60" xfId="0" applyFont="1" applyFill="1" applyBorder="1" applyAlignment="1">
      <alignment horizontal="center" vertical="center" wrapText="1"/>
    </xf>
    <xf numFmtId="0" fontId="22" fillId="10" borderId="67" xfId="0" applyFont="1" applyFill="1" applyBorder="1" applyAlignment="1">
      <alignment horizontal="center" vertical="center" wrapText="1"/>
    </xf>
    <xf numFmtId="4" fontId="0" fillId="10" borderId="48" xfId="1" applyNumberFormat="1" applyFont="1" applyFill="1" applyBorder="1" applyAlignment="1">
      <alignment horizontal="center" vertical="center"/>
    </xf>
    <xf numFmtId="4" fontId="0" fillId="10" borderId="15" xfId="1" applyNumberFormat="1" applyFont="1" applyFill="1" applyBorder="1" applyAlignment="1">
      <alignment horizontal="center" vertical="center"/>
    </xf>
    <xf numFmtId="3" fontId="0" fillId="10" borderId="58" xfId="1" applyNumberFormat="1" applyFont="1" applyFill="1" applyBorder="1" applyAlignment="1">
      <alignment horizontal="center" vertical="center"/>
    </xf>
    <xf numFmtId="4" fontId="0" fillId="10" borderId="21" xfId="1" applyNumberFormat="1" applyFont="1" applyFill="1" applyBorder="1" applyAlignment="1">
      <alignment horizontal="center" vertical="center"/>
    </xf>
    <xf numFmtId="4" fontId="0" fillId="10" borderId="44" xfId="1" applyNumberFormat="1" applyFont="1" applyFill="1" applyBorder="1" applyAlignment="1">
      <alignment horizontal="center" vertical="center"/>
    </xf>
    <xf numFmtId="3" fontId="0" fillId="10" borderId="45" xfId="1" applyNumberFormat="1" applyFont="1" applyFill="1" applyBorder="1" applyAlignment="1">
      <alignment horizontal="center" vertical="center"/>
    </xf>
    <xf numFmtId="4" fontId="2" fillId="10" borderId="25" xfId="1" applyNumberFormat="1" applyFont="1" applyFill="1" applyBorder="1" applyAlignment="1">
      <alignment horizontal="center" vertical="center"/>
    </xf>
    <xf numFmtId="4" fontId="2" fillId="10" borderId="48" xfId="1" applyNumberFormat="1" applyFont="1" applyFill="1" applyBorder="1" applyAlignment="1">
      <alignment horizontal="center" vertical="center"/>
    </xf>
    <xf numFmtId="4" fontId="2" fillId="10" borderId="15" xfId="1" applyNumberFormat="1" applyFont="1" applyFill="1" applyBorder="1" applyAlignment="1">
      <alignment horizontal="center" vertical="center"/>
    </xf>
    <xf numFmtId="4" fontId="2" fillId="10" borderId="58" xfId="1" applyNumberFormat="1" applyFont="1" applyFill="1" applyBorder="1" applyAlignment="1">
      <alignment horizontal="center" vertical="center"/>
    </xf>
    <xf numFmtId="4" fontId="1" fillId="10" borderId="64" xfId="1" applyNumberFormat="1" applyFont="1" applyFill="1" applyBorder="1" applyAlignment="1">
      <alignment horizontal="center" vertical="center"/>
    </xf>
    <xf numFmtId="4" fontId="1" fillId="10" borderId="61" xfId="1" applyNumberFormat="1" applyFont="1" applyFill="1" applyBorder="1" applyAlignment="1">
      <alignment horizontal="center" vertical="center"/>
    </xf>
    <xf numFmtId="4" fontId="1" fillId="10" borderId="63" xfId="1" applyNumberFormat="1" applyFont="1" applyFill="1" applyBorder="1" applyAlignment="1">
      <alignment horizontal="center" vertical="center"/>
    </xf>
    <xf numFmtId="4" fontId="1" fillId="10" borderId="65" xfId="1" applyNumberFormat="1" applyFont="1" applyFill="1" applyBorder="1" applyAlignment="1">
      <alignment horizontal="center" vertical="center"/>
    </xf>
    <xf numFmtId="4" fontId="0" fillId="4" borderId="19" xfId="1" applyNumberFormat="1" applyFont="1" applyFill="1" applyBorder="1" applyAlignment="1">
      <alignment horizontal="center" vertical="center"/>
    </xf>
    <xf numFmtId="3" fontId="1" fillId="6" borderId="19" xfId="1" applyNumberFormat="1" applyFont="1" applyFill="1" applyBorder="1" applyAlignment="1">
      <alignment horizontal="center" vertical="center"/>
    </xf>
    <xf numFmtId="4" fontId="1" fillId="6" borderId="44" xfId="1" applyNumberFormat="1" applyFont="1" applyFill="1" applyBorder="1" applyAlignment="1">
      <alignment horizontal="center" vertical="center"/>
    </xf>
    <xf numFmtId="43" fontId="0" fillId="4" borderId="8" xfId="1" applyFont="1" applyFill="1" applyBorder="1"/>
    <xf numFmtId="0" fontId="0" fillId="0" borderId="0" xfId="0"/>
    <xf numFmtId="173" fontId="0" fillId="4" borderId="15" xfId="1" applyNumberFormat="1" applyFont="1" applyFill="1" applyBorder="1" applyAlignment="1">
      <alignment horizontal="center" vertical="center"/>
    </xf>
    <xf numFmtId="173" fontId="0" fillId="4" borderId="9" xfId="1" applyNumberFormat="1" applyFont="1" applyFill="1" applyBorder="1" applyAlignment="1">
      <alignment horizontal="center" vertical="center"/>
    </xf>
    <xf numFmtId="3" fontId="0" fillId="0" borderId="48" xfId="1" applyNumberFormat="1" applyFont="1" applyFill="1" applyBorder="1" applyAlignment="1">
      <alignment horizontal="center" vertical="center"/>
    </xf>
    <xf numFmtId="4" fontId="0" fillId="4" borderId="6" xfId="1" applyNumberFormat="1" applyFont="1" applyFill="1" applyBorder="1" applyAlignment="1">
      <alignment horizontal="center" vertical="center"/>
    </xf>
    <xf numFmtId="4" fontId="0" fillId="4" borderId="9" xfId="1" applyNumberFormat="1" applyFont="1" applyFill="1" applyBorder="1" applyAlignment="1">
      <alignment horizontal="center" vertical="center"/>
    </xf>
    <xf numFmtId="4" fontId="0" fillId="4" borderId="60" xfId="1" applyNumberFormat="1" applyFont="1" applyFill="1" applyBorder="1" applyAlignment="1">
      <alignment horizontal="center" vertical="center"/>
    </xf>
    <xf numFmtId="4" fontId="0" fillId="4" borderId="67" xfId="1" applyNumberFormat="1" applyFont="1" applyFill="1" applyBorder="1" applyAlignment="1">
      <alignment horizontal="center" vertical="center"/>
    </xf>
    <xf numFmtId="44" fontId="14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85" fontId="0" fillId="0" borderId="0" xfId="0" applyNumberFormat="1"/>
    <xf numFmtId="0" fontId="0" fillId="0" borderId="0" xfId="0" applyFont="1" applyFill="1"/>
    <xf numFmtId="43" fontId="0" fillId="0" borderId="0" xfId="0" applyNumberFormat="1" applyFont="1" applyFill="1"/>
    <xf numFmtId="164" fontId="0" fillId="0" borderId="0" xfId="1" applyNumberFormat="1" applyFont="1" applyFill="1"/>
    <xf numFmtId="164" fontId="0" fillId="0" borderId="0" xfId="0" applyNumberFormat="1" applyFont="1" applyFill="1"/>
    <xf numFmtId="3" fontId="0" fillId="0" borderId="0" xfId="0" applyNumberFormat="1" applyFont="1" applyFill="1"/>
    <xf numFmtId="43" fontId="0" fillId="0" borderId="0" xfId="1" applyNumberFormat="1" applyFont="1" applyFill="1"/>
    <xf numFmtId="43" fontId="33" fillId="2" borderId="4" xfId="1" applyNumberFormat="1" applyFont="1" applyFill="1" applyBorder="1" applyAlignment="1">
      <alignment horizontal="center"/>
    </xf>
    <xf numFmtId="43" fontId="33" fillId="2" borderId="9" xfId="1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 vertical="center"/>
    </xf>
    <xf numFmtId="3" fontId="32" fillId="3" borderId="62" xfId="0" applyNumberFormat="1" applyFont="1" applyFill="1" applyBorder="1" applyAlignment="1">
      <alignment horizontal="center" vertical="center"/>
    </xf>
    <xf numFmtId="3" fontId="32" fillId="3" borderId="62" xfId="0" applyNumberFormat="1" applyFont="1" applyFill="1" applyBorder="1" applyAlignment="1">
      <alignment horizontal="center" vertical="center" wrapText="1"/>
    </xf>
    <xf numFmtId="3" fontId="32" fillId="3" borderId="63" xfId="0" applyNumberFormat="1" applyFont="1" applyFill="1" applyBorder="1" applyAlignment="1">
      <alignment horizontal="center" vertical="center" wrapText="1"/>
    </xf>
    <xf numFmtId="164" fontId="33" fillId="5" borderId="3" xfId="1" applyNumberFormat="1" applyFont="1" applyFill="1" applyBorder="1" applyAlignment="1">
      <alignment horizontal="center"/>
    </xf>
    <xf numFmtId="43" fontId="33" fillId="5" borderId="3" xfId="1" applyNumberFormat="1" applyFont="1" applyFill="1" applyBorder="1" applyAlignment="1">
      <alignment horizontal="center"/>
    </xf>
    <xf numFmtId="43" fontId="32" fillId="2" borderId="9" xfId="1" applyNumberFormat="1" applyFont="1" applyFill="1" applyBorder="1" applyAlignment="1">
      <alignment horizontal="center"/>
    </xf>
    <xf numFmtId="43" fontId="32" fillId="2" borderId="62" xfId="1" applyNumberFormat="1" applyFont="1" applyFill="1" applyBorder="1" applyAlignment="1">
      <alignment horizontal="center"/>
    </xf>
    <xf numFmtId="43" fontId="32" fillId="2" borderId="63" xfId="1" applyNumberFormat="1" applyFont="1" applyFill="1" applyBorder="1" applyAlignment="1">
      <alignment horizontal="center"/>
    </xf>
    <xf numFmtId="43" fontId="34" fillId="5" borderId="3" xfId="1" applyNumberFormat="1" applyFont="1" applyFill="1" applyBorder="1" applyAlignment="1">
      <alignment horizontal="center"/>
    </xf>
    <xf numFmtId="164" fontId="33" fillId="5" borderId="2" xfId="1" applyNumberFormat="1" applyFont="1" applyFill="1" applyBorder="1" applyAlignment="1">
      <alignment horizontal="center"/>
    </xf>
    <xf numFmtId="43" fontId="33" fillId="4" borderId="7" xfId="1" applyNumberFormat="1" applyFont="1" applyFill="1" applyBorder="1" applyAlignment="1">
      <alignment horizontal="center"/>
    </xf>
    <xf numFmtId="43" fontId="0" fillId="0" borderId="7" xfId="0" applyNumberFormat="1" applyBorder="1"/>
    <xf numFmtId="43" fontId="32" fillId="2" borderId="11" xfId="1" applyNumberFormat="1" applyFont="1" applyFill="1" applyBorder="1" applyAlignment="1">
      <alignment horizontal="center"/>
    </xf>
    <xf numFmtId="43" fontId="34" fillId="5" borderId="2" xfId="1" applyNumberFormat="1" applyFont="1" applyFill="1" applyBorder="1" applyAlignment="1">
      <alignment horizontal="center"/>
    </xf>
    <xf numFmtId="43" fontId="33" fillId="0" borderId="7" xfId="1" applyNumberFormat="1" applyFont="1" applyFill="1" applyBorder="1" applyAlignment="1">
      <alignment horizontal="center"/>
    </xf>
    <xf numFmtId="0" fontId="33" fillId="5" borderId="38" xfId="0" applyFont="1" applyFill="1" applyBorder="1"/>
    <xf numFmtId="0" fontId="33" fillId="0" borderId="39" xfId="0" applyFont="1" applyBorder="1"/>
    <xf numFmtId="0" fontId="33" fillId="5" borderId="39" xfId="0" applyFont="1" applyFill="1" applyBorder="1"/>
    <xf numFmtId="0" fontId="33" fillId="0" borderId="39" xfId="0" applyFont="1" applyBorder="1" applyAlignment="1">
      <alignment wrapText="1"/>
    </xf>
    <xf numFmtId="0" fontId="31" fillId="2" borderId="47" xfId="0" applyFont="1" applyFill="1" applyBorder="1"/>
    <xf numFmtId="0" fontId="33" fillId="0" borderId="39" xfId="0" applyFont="1" applyFill="1" applyBorder="1"/>
    <xf numFmtId="0" fontId="31" fillId="2" borderId="52" xfId="0" applyFont="1" applyFill="1" applyBorder="1"/>
    <xf numFmtId="43" fontId="32" fillId="2" borderId="56" xfId="1" applyNumberFormat="1" applyFont="1" applyFill="1" applyBorder="1" applyAlignment="1">
      <alignment horizontal="center"/>
    </xf>
    <xf numFmtId="43" fontId="32" fillId="2" borderId="51" xfId="1" applyNumberFormat="1" applyFont="1" applyFill="1" applyBorder="1" applyAlignment="1">
      <alignment horizontal="center"/>
    </xf>
    <xf numFmtId="43" fontId="32" fillId="2" borderId="50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43" fontId="1" fillId="0" borderId="0" xfId="0" applyNumberFormat="1" applyFont="1" applyFill="1"/>
    <xf numFmtId="43" fontId="1" fillId="0" borderId="0" xfId="1" applyFont="1" applyFill="1"/>
    <xf numFmtId="4" fontId="32" fillId="2" borderId="4" xfId="0" applyNumberFormat="1" applyFont="1" applyFill="1" applyBorder="1" applyAlignment="1">
      <alignment horizontal="center" vertical="center"/>
    </xf>
    <xf numFmtId="41" fontId="0" fillId="0" borderId="0" xfId="0" applyNumberFormat="1" applyFont="1"/>
    <xf numFmtId="43" fontId="38" fillId="0" borderId="0" xfId="1" applyNumberFormat="1" applyFont="1"/>
    <xf numFmtId="0" fontId="38" fillId="0" borderId="0" xfId="0" applyFont="1" applyFill="1" applyBorder="1"/>
    <xf numFmtId="164" fontId="38" fillId="0" borderId="0" xfId="1" applyNumberFormat="1" applyFont="1" applyFill="1" applyBorder="1"/>
    <xf numFmtId="0" fontId="38" fillId="0" borderId="0" xfId="0" applyFont="1" applyFill="1" applyBorder="1" applyAlignment="1">
      <alignment horizontal="center"/>
    </xf>
    <xf numFmtId="164" fontId="38" fillId="0" borderId="0" xfId="0" applyNumberFormat="1" applyFont="1" applyFill="1" applyBorder="1"/>
    <xf numFmtId="164" fontId="38" fillId="0" borderId="0" xfId="0" applyNumberFormat="1" applyFont="1" applyFill="1"/>
    <xf numFmtId="0" fontId="41" fillId="0" borderId="0" xfId="0" applyFont="1"/>
    <xf numFmtId="43" fontId="9" fillId="0" borderId="0" xfId="0" applyNumberFormat="1" applyFont="1"/>
    <xf numFmtId="164" fontId="9" fillId="0" borderId="0" xfId="1" applyNumberFormat="1" applyFont="1"/>
    <xf numFmtId="43" fontId="13" fillId="0" borderId="0" xfId="1" applyFont="1"/>
    <xf numFmtId="0" fontId="13" fillId="0" borderId="66" xfId="0" applyFont="1" applyBorder="1"/>
    <xf numFmtId="43" fontId="13" fillId="0" borderId="66" xfId="1" applyFont="1" applyBorder="1"/>
    <xf numFmtId="0" fontId="42" fillId="0" borderId="66" xfId="0" applyFont="1" applyBorder="1" applyAlignment="1">
      <alignment horizontal="center"/>
    </xf>
    <xf numFmtId="43" fontId="13" fillId="0" borderId="0" xfId="0" applyNumberFormat="1" applyFont="1"/>
    <xf numFmtId="43" fontId="8" fillId="0" borderId="0" xfId="0" applyNumberFormat="1" applyFont="1"/>
    <xf numFmtId="43" fontId="0" fillId="0" borderId="66" xfId="1" applyFont="1" applyBorder="1"/>
    <xf numFmtId="43" fontId="8" fillId="0" borderId="0" xfId="1" applyFont="1"/>
    <xf numFmtId="43" fontId="2" fillId="0" borderId="0" xfId="0" applyNumberFormat="1" applyFont="1"/>
    <xf numFmtId="0" fontId="43" fillId="0" borderId="0" xfId="0" applyFont="1" applyAlignment="1">
      <alignment horizontal="center"/>
    </xf>
    <xf numFmtId="0" fontId="8" fillId="0" borderId="0" xfId="0" applyFont="1" applyFill="1" applyBorder="1"/>
    <xf numFmtId="43" fontId="19" fillId="0" borderId="0" xfId="0" applyNumberFormat="1" applyFont="1"/>
    <xf numFmtId="0" fontId="42" fillId="0" borderId="0" xfId="0" applyFont="1" applyAlignment="1">
      <alignment horizontal="left"/>
    </xf>
    <xf numFmtId="0" fontId="42" fillId="0" borderId="66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5" fillId="0" borderId="66" xfId="0" applyFont="1" applyBorder="1" applyAlignment="1">
      <alignment horizontal="left"/>
    </xf>
    <xf numFmtId="3" fontId="32" fillId="2" borderId="4" xfId="0" applyNumberFormat="1" applyFont="1" applyFill="1" applyBorder="1" applyAlignment="1">
      <alignment horizontal="center" vertical="center"/>
    </xf>
    <xf numFmtId="3" fontId="32" fillId="3" borderId="51" xfId="0" applyNumberFormat="1" applyFont="1" applyFill="1" applyBorder="1" applyAlignment="1">
      <alignment horizontal="center" vertical="center"/>
    </xf>
    <xf numFmtId="3" fontId="32" fillId="3" borderId="51" xfId="0" applyNumberFormat="1" applyFont="1" applyFill="1" applyBorder="1" applyAlignment="1">
      <alignment horizontal="center" vertical="center" wrapText="1"/>
    </xf>
    <xf numFmtId="3" fontId="32" fillId="3" borderId="50" xfId="0" applyNumberFormat="1" applyFont="1" applyFill="1" applyBorder="1" applyAlignment="1">
      <alignment horizontal="center" vertical="center" wrapText="1"/>
    </xf>
    <xf numFmtId="43" fontId="32" fillId="2" borderId="4" xfId="1" applyNumberFormat="1" applyFont="1" applyFill="1" applyBorder="1" applyAlignment="1">
      <alignment horizontal="center"/>
    </xf>
    <xf numFmtId="43" fontId="33" fillId="5" borderId="7" xfId="1" applyNumberFormat="1" applyFont="1" applyFill="1" applyBorder="1" applyAlignment="1">
      <alignment horizontal="center"/>
    </xf>
    <xf numFmtId="43" fontId="1" fillId="0" borderId="7" xfId="0" applyNumberFormat="1" applyFont="1" applyBorder="1"/>
    <xf numFmtId="43" fontId="1" fillId="0" borderId="8" xfId="0" applyNumberFormat="1" applyFont="1" applyBorder="1"/>
    <xf numFmtId="0" fontId="33" fillId="5" borderId="26" xfId="0" applyFont="1" applyFill="1" applyBorder="1"/>
    <xf numFmtId="43" fontId="33" fillId="5" borderId="55" xfId="1" applyNumberFormat="1" applyFont="1" applyFill="1" applyBorder="1" applyAlignment="1">
      <alignment horizontal="center"/>
    </xf>
    <xf numFmtId="43" fontId="33" fillId="5" borderId="46" xfId="1" applyNumberFormat="1" applyFont="1" applyFill="1" applyBorder="1" applyAlignment="1">
      <alignment horizontal="center"/>
    </xf>
    <xf numFmtId="43" fontId="33" fillId="2" borderId="15" xfId="1" applyNumberFormat="1" applyFont="1" applyFill="1" applyBorder="1" applyAlignment="1">
      <alignment horizontal="center"/>
    </xf>
    <xf numFmtId="3" fontId="32" fillId="2" borderId="2" xfId="0" applyNumberFormat="1" applyFont="1" applyFill="1" applyBorder="1" applyAlignment="1">
      <alignment horizontal="center" vertical="center"/>
    </xf>
    <xf numFmtId="3" fontId="32" fillId="3" borderId="11" xfId="0" applyNumberFormat="1" applyFont="1" applyFill="1" applyBorder="1" applyAlignment="1">
      <alignment horizontal="center" vertical="center"/>
    </xf>
    <xf numFmtId="43" fontId="9" fillId="0" borderId="0" xfId="1" applyNumberFormat="1" applyFont="1"/>
    <xf numFmtId="43" fontId="9" fillId="0" borderId="0" xfId="1" applyFont="1"/>
    <xf numFmtId="0" fontId="0" fillId="14" borderId="8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14" borderId="8" xfId="1" applyNumberFormat="1" applyFont="1" applyFill="1" applyBorder="1"/>
    <xf numFmtId="164" fontId="0" fillId="11" borderId="8" xfId="1" applyNumberFormat="1" applyFont="1" applyFill="1" applyBorder="1"/>
    <xf numFmtId="43" fontId="0" fillId="0" borderId="8" xfId="0" applyNumberFormat="1" applyFont="1" applyFill="1" applyBorder="1"/>
    <xf numFmtId="164" fontId="0" fillId="0" borderId="8" xfId="0" applyNumberFormat="1" applyFill="1" applyBorder="1"/>
    <xf numFmtId="43" fontId="1" fillId="0" borderId="0" xfId="1" applyFont="1"/>
    <xf numFmtId="43" fontId="0" fillId="9" borderId="8" xfId="0" applyNumberFormat="1" applyFont="1" applyFill="1" applyBorder="1"/>
    <xf numFmtId="164" fontId="0" fillId="0" borderId="0" xfId="0" applyNumberFormat="1" applyFont="1" applyFill="1" applyBorder="1"/>
    <xf numFmtId="43" fontId="0" fillId="0" borderId="0" xfId="0" applyNumberFormat="1" applyFont="1" applyFill="1" applyBorder="1"/>
    <xf numFmtId="0" fontId="0" fillId="0" borderId="0" xfId="0" applyFont="1" applyFill="1" applyBorder="1"/>
    <xf numFmtId="0" fontId="0" fillId="11" borderId="0" xfId="0" applyFont="1" applyFill="1" applyBorder="1"/>
    <xf numFmtId="43" fontId="0" fillId="11" borderId="0" xfId="1" applyFont="1" applyFill="1" applyBorder="1"/>
    <xf numFmtId="43" fontId="0" fillId="0" borderId="0" xfId="1" applyFont="1" applyFill="1"/>
    <xf numFmtId="0" fontId="0" fillId="0" borderId="0" xfId="0" applyFont="1" applyFill="1" applyBorder="1" applyAlignment="1">
      <alignment horizontal="right"/>
    </xf>
    <xf numFmtId="43" fontId="0" fillId="0" borderId="0" xfId="1" applyFont="1" applyFill="1" applyBorder="1"/>
    <xf numFmtId="43" fontId="0" fillId="0" borderId="7" xfId="0" applyNumberFormat="1" applyFont="1" applyFill="1" applyBorder="1"/>
    <xf numFmtId="43" fontId="0" fillId="13" borderId="0" xfId="1" applyFont="1" applyFill="1" applyBorder="1"/>
    <xf numFmtId="0" fontId="0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/>
    <xf numFmtId="43" fontId="0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/>
    <xf numFmtId="43" fontId="13" fillId="0" borderId="66" xfId="0" applyNumberFormat="1" applyFont="1" applyBorder="1"/>
    <xf numFmtId="0" fontId="0" fillId="0" borderId="66" xfId="0" applyBorder="1"/>
    <xf numFmtId="43" fontId="0" fillId="0" borderId="66" xfId="0" applyNumberFormat="1" applyBorder="1"/>
    <xf numFmtId="43" fontId="38" fillId="0" borderId="0" xfId="0" applyNumberFormat="1" applyFont="1" applyFill="1"/>
    <xf numFmtId="43" fontId="9" fillId="0" borderId="0" xfId="0" applyNumberFormat="1" applyFont="1" applyFill="1"/>
    <xf numFmtId="0" fontId="13" fillId="0" borderId="0" xfId="0" applyFont="1" applyAlignment="1">
      <alignment horizontal="left" wrapText="1"/>
    </xf>
    <xf numFmtId="43" fontId="13" fillId="0" borderId="0" xfId="1" applyFont="1" applyAlignment="1">
      <alignment horizontal="center"/>
    </xf>
    <xf numFmtId="0" fontId="42" fillId="0" borderId="0" xfId="0" applyFont="1" applyAlignment="1">
      <alignment horizont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21" fillId="4" borderId="42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22" fillId="12" borderId="35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22" fillId="4" borderId="57" xfId="0" applyFont="1" applyFill="1" applyBorder="1" applyAlignment="1">
      <alignment horizontal="center" vertical="center" wrapText="1"/>
    </xf>
    <xf numFmtId="0" fontId="22" fillId="4" borderId="35" xfId="4" applyFont="1" applyFill="1" applyBorder="1" applyAlignment="1">
      <alignment horizontal="center" vertical="center" wrapText="1"/>
    </xf>
    <xf numFmtId="0" fontId="22" fillId="4" borderId="57" xfId="4" applyFont="1" applyFill="1" applyBorder="1" applyAlignment="1">
      <alignment horizontal="center" vertical="center" wrapText="1"/>
    </xf>
    <xf numFmtId="3" fontId="22" fillId="4" borderId="3" xfId="0" applyNumberFormat="1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30" fillId="12" borderId="6" xfId="0" applyFont="1" applyFill="1" applyBorder="1" applyAlignment="1">
      <alignment horizontal="center" vertical="center" wrapText="1"/>
    </xf>
    <xf numFmtId="0" fontId="30" fillId="12" borderId="49" xfId="0" applyFont="1" applyFill="1" applyBorder="1" applyAlignment="1">
      <alignment horizontal="center" vertical="center" wrapText="1"/>
    </xf>
    <xf numFmtId="0" fontId="30" fillId="12" borderId="7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49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3" fontId="23" fillId="6" borderId="18" xfId="0" applyNumberFormat="1" applyFont="1" applyFill="1" applyBorder="1" applyAlignment="1">
      <alignment horizontal="center" vertical="center" wrapText="1"/>
    </xf>
    <xf numFmtId="3" fontId="23" fillId="6" borderId="23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vertical="center"/>
    </xf>
    <xf numFmtId="3" fontId="22" fillId="0" borderId="4" xfId="0" applyNumberFormat="1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vertical="center"/>
    </xf>
    <xf numFmtId="3" fontId="23" fillId="6" borderId="1" xfId="0" applyNumberFormat="1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vertical="center"/>
    </xf>
    <xf numFmtId="3" fontId="23" fillId="6" borderId="4" xfId="0" applyNumberFormat="1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vertical="center"/>
    </xf>
    <xf numFmtId="0" fontId="22" fillId="4" borderId="14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left"/>
    </xf>
    <xf numFmtId="0" fontId="13" fillId="7" borderId="12" xfId="0" applyFont="1" applyFill="1" applyBorder="1" applyAlignment="1">
      <alignment horizontal="left"/>
    </xf>
    <xf numFmtId="0" fontId="26" fillId="3" borderId="18" xfId="2" applyFont="1" applyFill="1" applyBorder="1" applyAlignment="1">
      <alignment horizontal="center" vertical="center" wrapText="1"/>
    </xf>
    <xf numFmtId="0" fontId="26" fillId="3" borderId="23" xfId="2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23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left"/>
    </xf>
    <xf numFmtId="0" fontId="13" fillId="3" borderId="17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31" fillId="3" borderId="14" xfId="0" applyFont="1" applyFill="1" applyBorder="1" applyAlignment="1">
      <alignment vertical="top" wrapText="1"/>
    </xf>
    <xf numFmtId="0" fontId="31" fillId="3" borderId="69" xfId="0" applyFont="1" applyFill="1" applyBorder="1" applyAlignment="1">
      <alignment vertical="top" wrapText="1"/>
    </xf>
    <xf numFmtId="0" fontId="31" fillId="3" borderId="16" xfId="0" applyFont="1" applyFill="1" applyBorder="1" applyAlignment="1">
      <alignment vertical="top" wrapText="1"/>
    </xf>
    <xf numFmtId="0" fontId="31" fillId="3" borderId="70" xfId="0" applyFont="1" applyFill="1" applyBorder="1" applyAlignment="1">
      <alignment vertical="top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28" xfId="0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 wrapText="1"/>
    </xf>
    <xf numFmtId="0" fontId="31" fillId="3" borderId="68" xfId="0" applyFont="1" applyFill="1" applyBorder="1" applyAlignment="1">
      <alignment vertical="top" wrapText="1"/>
    </xf>
    <xf numFmtId="0" fontId="31" fillId="3" borderId="41" xfId="0" applyFont="1" applyFill="1" applyBorder="1" applyAlignment="1">
      <alignment vertical="top" wrapText="1"/>
    </xf>
    <xf numFmtId="0" fontId="31" fillId="3" borderId="53" xfId="0" applyFont="1" applyFill="1" applyBorder="1" applyAlignment="1">
      <alignment vertical="top" wrapText="1"/>
    </xf>
    <xf numFmtId="0" fontId="32" fillId="4" borderId="14" xfId="0" applyFont="1" applyFill="1" applyBorder="1" applyAlignment="1">
      <alignment horizontal="left" vertical="top" wrapText="1"/>
    </xf>
    <xf numFmtId="0" fontId="32" fillId="4" borderId="41" xfId="0" applyFont="1" applyFill="1" applyBorder="1" applyAlignment="1">
      <alignment horizontal="left" vertical="top" wrapText="1"/>
    </xf>
    <xf numFmtId="0" fontId="32" fillId="4" borderId="16" xfId="0" applyFont="1" applyFill="1" applyBorder="1" applyAlignment="1">
      <alignment horizontal="left" vertical="top" wrapText="1"/>
    </xf>
    <xf numFmtId="0" fontId="32" fillId="4" borderId="14" xfId="0" applyFont="1" applyFill="1" applyBorder="1" applyAlignment="1">
      <alignment vertical="top" wrapText="1"/>
    </xf>
    <xf numFmtId="0" fontId="32" fillId="4" borderId="41" xfId="0" applyFont="1" applyFill="1" applyBorder="1" applyAlignment="1">
      <alignment vertical="top" wrapText="1"/>
    </xf>
    <xf numFmtId="0" fontId="32" fillId="4" borderId="16" xfId="0" applyFont="1" applyFill="1" applyBorder="1" applyAlignment="1">
      <alignment vertical="top" wrapText="1"/>
    </xf>
    <xf numFmtId="0" fontId="32" fillId="4" borderId="18" xfId="0" applyFont="1" applyFill="1" applyBorder="1" applyAlignment="1">
      <alignment horizontal="left" vertical="top" wrapText="1"/>
    </xf>
    <xf numFmtId="0" fontId="32" fillId="4" borderId="28" xfId="0" applyFont="1" applyFill="1" applyBorder="1" applyAlignment="1">
      <alignment horizontal="left" vertical="top" wrapText="1"/>
    </xf>
    <xf numFmtId="0" fontId="32" fillId="4" borderId="34" xfId="0" applyFont="1" applyFill="1" applyBorder="1" applyAlignment="1">
      <alignment horizontal="left" vertical="top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</cellXfs>
  <cellStyles count="31">
    <cellStyle name="Čiarka" xfId="1" builtinId="3"/>
    <cellStyle name="Čiarka 2" xfId="10" xr:uid="{00000000-0005-0000-0000-000001000000}"/>
    <cellStyle name="Čiarka 2 2" xfId="19" xr:uid="{00000000-0005-0000-0000-000002000000}"/>
    <cellStyle name="Čiarka 2 3" xfId="23" xr:uid="{00000000-0005-0000-0000-000038000000}"/>
    <cellStyle name="Čiarka 3" xfId="5" xr:uid="{00000000-0005-0000-0000-000003000000}"/>
    <cellStyle name="Čiarka 3 2" xfId="11" xr:uid="{00000000-0005-0000-0000-000004000000}"/>
    <cellStyle name="Čiarka 3 2 2" xfId="20" xr:uid="{00000000-0005-0000-0000-000005000000}"/>
    <cellStyle name="Čiarka 3 2 3" xfId="24" xr:uid="{00000000-0005-0000-0000-000001000000}"/>
    <cellStyle name="Čiarka 3 3" xfId="18" xr:uid="{00000000-0005-0000-0000-000006000000}"/>
    <cellStyle name="Čiarka 3 4" xfId="22" xr:uid="{00000000-0005-0000-0000-000001000000}"/>
    <cellStyle name="Čiarka 4" xfId="17" xr:uid="{00000000-0005-0000-0000-000007000000}"/>
    <cellStyle name="Čiarka 5" xfId="21" xr:uid="{00000000-0005-0000-0000-000043000000}"/>
    <cellStyle name="Čiarka 6" xfId="28" xr:uid="{B3608853-6B69-40FC-AE3B-7EB654FCB18D}"/>
    <cellStyle name="Data-vstup" xfId="16" xr:uid="{00000000-0005-0000-0000-000008000000}"/>
    <cellStyle name="Hypertextové prepojenie" xfId="8" builtinId="8"/>
    <cellStyle name="Linked Cell_mzdy matica" xfId="7" xr:uid="{00000000-0005-0000-0000-00000A000000}"/>
    <cellStyle name="Mena 2" xfId="29" xr:uid="{73CD346D-6313-49CF-825B-4C116125243F}"/>
    <cellStyle name="Normálna" xfId="0" builtinId="0"/>
    <cellStyle name="Normálna 19" xfId="12" xr:uid="{00000000-0005-0000-0000-00000C000000}"/>
    <cellStyle name="Normálna 19 4" xfId="27" xr:uid="{C80B35E7-0332-48D1-9C12-595E563B9065}"/>
    <cellStyle name="Normálna 2" xfId="30" xr:uid="{65EAC57D-52CD-4D05-9365-B0B277BFB62B}"/>
    <cellStyle name="Normálna 27" xfId="25" xr:uid="{1AF7A518-1ED4-46F5-AC69-2B6DF5986B32}"/>
    <cellStyle name="Normálna 4" xfId="2" xr:uid="{00000000-0005-0000-0000-00000D000000}"/>
    <cellStyle name="normálne 3 4" xfId="13" xr:uid="{00000000-0005-0000-0000-00000E000000}"/>
    <cellStyle name="normálne 3 4 2" xfId="26" xr:uid="{6CFDBEA0-CECF-47D4-8D41-4DA827AEB98C}"/>
    <cellStyle name="normálne_podklady 2011 rozdelenie dotácie" xfId="6" xr:uid="{00000000-0005-0000-0000-00000F000000}"/>
    <cellStyle name="normálne_rozpocet pracovnýmoja oprava" xfId="3" xr:uid="{00000000-0005-0000-0000-000010000000}"/>
    <cellStyle name="normálne_vykon2008_v2" xfId="4" xr:uid="{00000000-0005-0000-0000-000011000000}"/>
    <cellStyle name="Percentá 2 2" xfId="15" xr:uid="{00000000-0005-0000-0000-000013000000}"/>
    <cellStyle name="VVŠ 2" xfId="14" xr:uid="{00000000-0005-0000-0000-000014000000}"/>
    <cellStyle name="výstup koncový" xfId="9" xr:uid="{00000000-0005-0000-0000-000015000000}"/>
  </cellStyles>
  <dxfs count="0"/>
  <tableStyles count="0" defaultTableStyle="TableStyleMedium2" defaultPivotStyle="PivotStyleLight16"/>
  <colors>
    <mruColors>
      <color rgb="FFCCFF99"/>
      <color rgb="FF99CCFF"/>
      <color rgb="FF66FFFF"/>
      <color rgb="FFFF9999"/>
      <color rgb="FFFBE1F6"/>
      <color rgb="FF99FFCC"/>
      <color rgb="FF99FF66"/>
      <color rgb="FFFF99FF"/>
      <color rgb="FFF7C5E9"/>
      <color rgb="FFF4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500200/Desktop/ROZPO&#268;ET/2021_nov&#353;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500200/Desktop/ROZPO&#268;ET/Rozp.2022/n&#225;vrh%20M&#3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RD2021_RD_2020-DZ"/>
      <sheetName val="T1-RD2021_RD_2020 (%)"/>
      <sheetName val="T2-KO"/>
      <sheetName val="T2 - KAP 2021"/>
      <sheetName val="T2-odbory_predmety"/>
      <sheetName val="T3-vstupy"/>
      <sheetName val="T4-štruk_077  "/>
      <sheetName val="T4-strukt_detailna"/>
      <sheetName val="T5a-abs"/>
      <sheetName val="T5b-studenti"/>
      <sheetName val="T6a-abs"/>
      <sheetName val="T6b-výkon"/>
      <sheetName val="T6c-výkon-fak"/>
      <sheetName val="T7-mzdy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aa-VVZ-6r"/>
      <sheetName val="T14b-podiely"/>
      <sheetName val="T14c-vstup_DG-ZG"/>
      <sheetName val="T14d-crš"/>
      <sheetName val="T14d-Drš"/>
      <sheetName val="T14e-tímy"/>
      <sheetName val="T14f-EIZ"/>
      <sheetName val="T15-štipendiá-soc"/>
      <sheetName val="T16-KIVČ"/>
      <sheetName val="T17-Klinické-Zahr_lek"/>
      <sheetName val="T18-Mot_štip"/>
      <sheetName val="T19-počty študentov"/>
      <sheetName val="T20-Publik"/>
      <sheetName val="T20a-CRUČ-sum"/>
      <sheetName val="T20b-CRUČ-data"/>
      <sheetName val="T21-Mobility"/>
      <sheetName val="T21a- mobility"/>
      <sheetName val="T21b-cudzinci"/>
      <sheetName val="T22-praxe"/>
      <sheetName val="T23-špecifické_potreby"/>
      <sheetName val="T24-rozvoj"/>
      <sheetName val="Hárok1"/>
      <sheetName val="2021_novšia"/>
    </sheetNames>
    <sheetDataSet>
      <sheetData sheetId="0"/>
      <sheetData sheetId="1"/>
      <sheetData sheetId="2"/>
      <sheetData sheetId="3">
        <row r="29">
          <cell r="J29">
            <v>0.31073446327683618</v>
          </cell>
        </row>
        <row r="30">
          <cell r="J30">
            <v>0.24858757062146894</v>
          </cell>
        </row>
      </sheetData>
      <sheetData sheetId="4"/>
      <sheetData sheetId="5"/>
      <sheetData sheetId="6">
        <row r="37">
          <cell r="C37">
            <v>0.4</v>
          </cell>
        </row>
        <row r="38">
          <cell r="C38">
            <v>0.38740000000000002</v>
          </cell>
        </row>
        <row r="39">
          <cell r="C39">
            <v>0.1203</v>
          </cell>
        </row>
        <row r="40">
          <cell r="C40">
            <v>9.2299999999999993E-2</v>
          </cell>
        </row>
      </sheetData>
      <sheetData sheetId="7"/>
      <sheetData sheetId="8"/>
      <sheetData sheetId="9"/>
      <sheetData sheetId="10">
        <row r="1">
          <cell r="B1" t="str">
            <v>17,12,2020</v>
          </cell>
          <cell r="AN1">
            <v>109280.5</v>
          </cell>
          <cell r="AO1" t="str">
            <v>bez pay, len I. a II.st. len den</v>
          </cell>
          <cell r="AP1">
            <v>24624.5</v>
          </cell>
          <cell r="AQ1">
            <v>24205</v>
          </cell>
          <cell r="AR1">
            <v>97052.5</v>
          </cell>
          <cell r="BF1">
            <v>111801.65000000007</v>
          </cell>
          <cell r="BH1"/>
          <cell r="BI1">
            <v>139987.5</v>
          </cell>
          <cell r="BJ1">
            <v>3485</v>
          </cell>
        </row>
        <row r="2">
          <cell r="D2" t="str">
            <v>university</v>
          </cell>
          <cell r="AN2" t="str">
            <v>počet neplatiacich (uč+PaT polovica)</v>
          </cell>
          <cell r="AO2" t="str">
            <v>zaklad pre motivacne_stipendia_zakladne</v>
          </cell>
          <cell r="AP2" t="str">
            <v>zaklad pre motivacne_odborove</v>
          </cell>
          <cell r="AQ2" t="str">
            <v>pocet pre TaS vybrane odbory</v>
          </cell>
          <cell r="AR2" t="str">
            <v>pocet studetnov v DF - kultura</v>
          </cell>
          <cell r="BF2" t="str">
            <v>PPS</v>
          </cell>
          <cell r="BG2" t="str">
            <v>PPS*KO</v>
          </cell>
          <cell r="BH2" t="str">
            <v>PPS*KO*KAP</v>
          </cell>
          <cell r="BI2" t="str">
            <v>student</v>
          </cell>
          <cell r="BJ2" t="str">
            <v>DrŠ denní neplatiaci</v>
          </cell>
        </row>
        <row r="3">
          <cell r="D3" t="str">
            <v>Trnavská univerzita v Trnave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BF3">
            <v>0</v>
          </cell>
          <cell r="BG3">
            <v>0</v>
          </cell>
          <cell r="BH3">
            <v>0</v>
          </cell>
          <cell r="BI3">
            <v>1</v>
          </cell>
          <cell r="BJ3">
            <v>0</v>
          </cell>
        </row>
        <row r="4">
          <cell r="D4" t="str">
            <v>Univerzita Konštantína Filozofa v Nitre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BF4">
            <v>0</v>
          </cell>
          <cell r="BG4">
            <v>0</v>
          </cell>
          <cell r="BH4">
            <v>0</v>
          </cell>
          <cell r="BI4">
            <v>1</v>
          </cell>
          <cell r="BJ4">
            <v>0</v>
          </cell>
        </row>
        <row r="5">
          <cell r="D5" t="str">
            <v>Akadémia Policajného zboru</v>
          </cell>
          <cell r="AN5">
            <v>8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BF5">
            <v>0</v>
          </cell>
          <cell r="BG5">
            <v>0</v>
          </cell>
          <cell r="BH5">
            <v>0</v>
          </cell>
          <cell r="BI5">
            <v>23</v>
          </cell>
          <cell r="BJ5">
            <v>0</v>
          </cell>
        </row>
        <row r="6">
          <cell r="D6" t="str">
            <v>Univerzita Pavla Jozefa Šafárika v Košiciach</v>
          </cell>
          <cell r="AN6">
            <v>20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BF6">
            <v>0</v>
          </cell>
          <cell r="BG6">
            <v>0</v>
          </cell>
          <cell r="BH6">
            <v>0</v>
          </cell>
          <cell r="BI6">
            <v>20</v>
          </cell>
          <cell r="BJ6">
            <v>0</v>
          </cell>
        </row>
        <row r="7">
          <cell r="D7" t="str">
            <v>Univerzita Pavla Jozefa Šafárika v Košiciach</v>
          </cell>
          <cell r="AN7">
            <v>12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BF7">
            <v>0</v>
          </cell>
          <cell r="BG7">
            <v>0</v>
          </cell>
          <cell r="BH7">
            <v>0</v>
          </cell>
          <cell r="BI7">
            <v>12</v>
          </cell>
          <cell r="BJ7">
            <v>0</v>
          </cell>
        </row>
        <row r="8">
          <cell r="D8" t="str">
            <v>Univerzita Pavla Jozefa Šafárika v Košiciach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BF8">
            <v>0</v>
          </cell>
          <cell r="BG8">
            <v>0</v>
          </cell>
          <cell r="BH8">
            <v>0</v>
          </cell>
          <cell r="BI8">
            <v>1</v>
          </cell>
          <cell r="BJ8">
            <v>0</v>
          </cell>
        </row>
        <row r="9">
          <cell r="D9" t="str">
            <v>Univerzita Pavla Jozefa Šafárika v Košiciach</v>
          </cell>
          <cell r="AN9">
            <v>1221</v>
          </cell>
          <cell r="AO9">
            <v>1269</v>
          </cell>
          <cell r="AP9">
            <v>0</v>
          </cell>
          <cell r="AQ9">
            <v>1221</v>
          </cell>
          <cell r="AR9">
            <v>1221</v>
          </cell>
          <cell r="BF9">
            <v>1429.6</v>
          </cell>
          <cell r="BG9">
            <v>4474.6479999999992</v>
          </cell>
          <cell r="BH9">
            <v>4350.3522222222218</v>
          </cell>
          <cell r="BI9">
            <v>1269</v>
          </cell>
          <cell r="BJ9">
            <v>0</v>
          </cell>
        </row>
        <row r="10">
          <cell r="D10" t="str">
            <v>Univerzita Pavla Jozefa Šafárika v Košiciach</v>
          </cell>
          <cell r="AN10">
            <v>31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31</v>
          </cell>
          <cell r="BJ10">
            <v>0</v>
          </cell>
        </row>
        <row r="11">
          <cell r="D11" t="str">
            <v>Univerzita Pavla Jozefa Šafárika v Košiciach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2</v>
          </cell>
          <cell r="BJ11">
            <v>0</v>
          </cell>
        </row>
        <row r="12">
          <cell r="D12" t="str">
            <v>Univerzita Pavla Jozefa Šafárika v Košiciach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1</v>
          </cell>
          <cell r="BJ12">
            <v>0</v>
          </cell>
        </row>
        <row r="13">
          <cell r="D13" t="str">
            <v>Univerzita Pavla Jozefa Šafárika v Košiciach</v>
          </cell>
          <cell r="AN13">
            <v>32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32</v>
          </cell>
          <cell r="BJ13">
            <v>0</v>
          </cell>
        </row>
        <row r="14">
          <cell r="D14" t="str">
            <v>Univerzita Pavla Jozefa Šafárika v Košiciach</v>
          </cell>
          <cell r="AN14">
            <v>10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10</v>
          </cell>
          <cell r="BJ14">
            <v>0</v>
          </cell>
        </row>
        <row r="15">
          <cell r="D15" t="str">
            <v>Technická univerzita v Košiciach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4</v>
          </cell>
          <cell r="BJ15">
            <v>0</v>
          </cell>
        </row>
        <row r="16">
          <cell r="D16" t="str">
            <v>Technická univerzita v Košiciach</v>
          </cell>
          <cell r="AN16">
            <v>6</v>
          </cell>
          <cell r="AO16">
            <v>0</v>
          </cell>
          <cell r="AP16">
            <v>0</v>
          </cell>
          <cell r="AQ16">
            <v>6</v>
          </cell>
          <cell r="AR16">
            <v>6</v>
          </cell>
          <cell r="BF16">
            <v>18</v>
          </cell>
          <cell r="BG16">
            <v>38.339999999999996</v>
          </cell>
          <cell r="BH16">
            <v>38.339999999999996</v>
          </cell>
          <cell r="BI16">
            <v>11</v>
          </cell>
          <cell r="BJ16">
            <v>6</v>
          </cell>
        </row>
        <row r="17">
          <cell r="D17" t="str">
            <v>Technická univerzita v Košiciach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16</v>
          </cell>
          <cell r="BJ17">
            <v>0</v>
          </cell>
        </row>
        <row r="18">
          <cell r="D18" t="str">
            <v>Vysoká škola ekonómie a manažmentu verejnej správy v Bratislave</v>
          </cell>
          <cell r="AN18">
            <v>266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266</v>
          </cell>
          <cell r="BJ18">
            <v>0</v>
          </cell>
        </row>
        <row r="19">
          <cell r="D19" t="str">
            <v>Vysoká škola ekonómie a manažmentu verejnej správy v Bratislave</v>
          </cell>
          <cell r="AN19">
            <v>440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440</v>
          </cell>
          <cell r="BJ19">
            <v>0</v>
          </cell>
        </row>
        <row r="20">
          <cell r="D20" t="str">
            <v>Vysoká škola ekonómie a manažmentu verejnej správy v Bratislave</v>
          </cell>
          <cell r="AN20">
            <v>675</v>
          </cell>
          <cell r="AO20">
            <v>675</v>
          </cell>
          <cell r="AP20">
            <v>0</v>
          </cell>
          <cell r="AQ20">
            <v>0</v>
          </cell>
          <cell r="AR20">
            <v>675</v>
          </cell>
          <cell r="BF20">
            <v>617.4</v>
          </cell>
          <cell r="BG20">
            <v>642.096</v>
          </cell>
          <cell r="BH20">
            <v>598.70472673559823</v>
          </cell>
          <cell r="BI20">
            <v>675</v>
          </cell>
          <cell r="BJ20">
            <v>0</v>
          </cell>
        </row>
        <row r="21">
          <cell r="D21" t="str">
            <v>Vysoká škola ekonómie a manažmentu verejnej správy v Bratislave</v>
          </cell>
          <cell r="AN21">
            <v>226</v>
          </cell>
          <cell r="AO21">
            <v>226</v>
          </cell>
          <cell r="AP21">
            <v>0</v>
          </cell>
          <cell r="AQ21">
            <v>0</v>
          </cell>
          <cell r="AR21">
            <v>226</v>
          </cell>
          <cell r="BF21">
            <v>200.8</v>
          </cell>
          <cell r="BG21">
            <v>208.83200000000002</v>
          </cell>
          <cell r="BH21">
            <v>194.71964549483016</v>
          </cell>
          <cell r="BI21">
            <v>226</v>
          </cell>
          <cell r="BJ21">
            <v>0</v>
          </cell>
        </row>
        <row r="22">
          <cell r="D22" t="str">
            <v>Univerzita veterinárskeho lekárstva a farmácie v Košiciach</v>
          </cell>
          <cell r="AN22">
            <v>1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4</v>
          </cell>
          <cell r="BJ22">
            <v>0</v>
          </cell>
        </row>
        <row r="23">
          <cell r="D23" t="str">
            <v>Univerzita veterinárskeho lekárstva a farmácie v Košiciach</v>
          </cell>
          <cell r="AN23">
            <v>591</v>
          </cell>
          <cell r="AO23">
            <v>635</v>
          </cell>
          <cell r="AP23">
            <v>0</v>
          </cell>
          <cell r="AQ23">
            <v>0</v>
          </cell>
          <cell r="AR23">
            <v>591</v>
          </cell>
          <cell r="BF23">
            <v>668.8</v>
          </cell>
          <cell r="BG23">
            <v>2949.4079999999999</v>
          </cell>
          <cell r="BH23">
            <v>2125.6994594594594</v>
          </cell>
          <cell r="BI23">
            <v>635</v>
          </cell>
          <cell r="BJ23">
            <v>0</v>
          </cell>
        </row>
        <row r="24">
          <cell r="D24" t="str">
            <v>Akadémia ozbrojených síl generála Milana Rastislava Štefánika</v>
          </cell>
          <cell r="AN24">
            <v>3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3</v>
          </cell>
          <cell r="BJ24">
            <v>0</v>
          </cell>
        </row>
        <row r="25">
          <cell r="D25" t="str">
            <v>Akadémia ozbrojených síl generála Milana Rastislava Štefánika</v>
          </cell>
          <cell r="AN25">
            <v>2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2</v>
          </cell>
          <cell r="BJ25">
            <v>0</v>
          </cell>
        </row>
        <row r="26">
          <cell r="D26" t="str">
            <v>Akadémia ozbrojených síl generála Milana Rastislava Štefánika</v>
          </cell>
          <cell r="AN26">
            <v>11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11</v>
          </cell>
          <cell r="BJ26">
            <v>0</v>
          </cell>
        </row>
        <row r="27">
          <cell r="D27" t="str">
            <v>Univerzita veterinárskeho lekárstva a farmácie v Košiciach</v>
          </cell>
          <cell r="AN27">
            <v>71</v>
          </cell>
          <cell r="AO27">
            <v>72</v>
          </cell>
          <cell r="AP27">
            <v>0</v>
          </cell>
          <cell r="AQ27">
            <v>0</v>
          </cell>
          <cell r="AR27">
            <v>71</v>
          </cell>
          <cell r="BF27">
            <v>71.099999999999994</v>
          </cell>
          <cell r="BG27">
            <v>313.55099999999999</v>
          </cell>
          <cell r="BH27">
            <v>223.965</v>
          </cell>
          <cell r="BI27">
            <v>72</v>
          </cell>
          <cell r="BJ27">
            <v>0</v>
          </cell>
        </row>
        <row r="28">
          <cell r="D28" t="str">
            <v>Univerzita veterinárskeho lekárstva a farmácie v Košiciach</v>
          </cell>
          <cell r="AN28">
            <v>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4</v>
          </cell>
          <cell r="BJ28">
            <v>0</v>
          </cell>
        </row>
        <row r="29">
          <cell r="D29" t="str">
            <v>Univerzita veterinárskeho lekárstva a farmácie v Košiciach</v>
          </cell>
          <cell r="AN29">
            <v>260</v>
          </cell>
          <cell r="AO29">
            <v>260</v>
          </cell>
          <cell r="AP29">
            <v>0</v>
          </cell>
          <cell r="AQ29">
            <v>0</v>
          </cell>
          <cell r="AR29">
            <v>260</v>
          </cell>
          <cell r="BF29">
            <v>262.39999999999998</v>
          </cell>
          <cell r="BG29">
            <v>1157.184</v>
          </cell>
          <cell r="BH29">
            <v>829.02734328358213</v>
          </cell>
          <cell r="BI29">
            <v>260</v>
          </cell>
          <cell r="BJ29">
            <v>0</v>
          </cell>
        </row>
        <row r="30">
          <cell r="D30" t="str">
            <v>Vysoká škola DTI</v>
          </cell>
          <cell r="AN30">
            <v>11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11</v>
          </cell>
          <cell r="BJ30">
            <v>0</v>
          </cell>
        </row>
        <row r="31">
          <cell r="D31" t="str">
            <v>Slovenská technická univerzita v Bratislave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1</v>
          </cell>
          <cell r="BJ31">
            <v>0</v>
          </cell>
        </row>
        <row r="32">
          <cell r="D32" t="str">
            <v>Slovenská technická univerzita v Bratislave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3</v>
          </cell>
          <cell r="BJ32">
            <v>0</v>
          </cell>
        </row>
        <row r="33">
          <cell r="D33" t="str">
            <v>Slovenská technická univerzita v Bratislave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1</v>
          </cell>
          <cell r="BJ33">
            <v>0</v>
          </cell>
        </row>
        <row r="34">
          <cell r="D34" t="str">
            <v>Slovenská technická univerzita v Bratislave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1</v>
          </cell>
          <cell r="BJ34">
            <v>0</v>
          </cell>
        </row>
        <row r="35">
          <cell r="D35" t="str">
            <v>Technická univerzita vo Zvolene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1</v>
          </cell>
          <cell r="BJ35">
            <v>0</v>
          </cell>
        </row>
        <row r="36">
          <cell r="D36" t="str">
            <v>Slovenská technická univerzita v Bratislave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3</v>
          </cell>
          <cell r="BJ36">
            <v>0</v>
          </cell>
        </row>
        <row r="37">
          <cell r="D37" t="str">
            <v>Slovenská technická univerzita v Bratislave</v>
          </cell>
          <cell r="AN37">
            <v>17</v>
          </cell>
          <cell r="AO37">
            <v>0</v>
          </cell>
          <cell r="AP37">
            <v>0</v>
          </cell>
          <cell r="AQ37">
            <v>17</v>
          </cell>
          <cell r="AR37">
            <v>17</v>
          </cell>
          <cell r="BF37">
            <v>51</v>
          </cell>
          <cell r="BG37">
            <v>108.63</v>
          </cell>
          <cell r="BH37">
            <v>108.63</v>
          </cell>
          <cell r="BI37">
            <v>21</v>
          </cell>
          <cell r="BJ37">
            <v>17</v>
          </cell>
        </row>
        <row r="38">
          <cell r="D38" t="str">
            <v>Slovenská technická univerzita v Bratislave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5</v>
          </cell>
          <cell r="BJ38">
            <v>0</v>
          </cell>
        </row>
        <row r="39">
          <cell r="D39" t="str">
            <v>Slovenská technická univerzita v Bratislave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</v>
          </cell>
          <cell r="BJ39">
            <v>0</v>
          </cell>
        </row>
        <row r="40">
          <cell r="D40" t="str">
            <v>Slovenská technická univerzita v Bratislave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7</v>
          </cell>
          <cell r="BJ40">
            <v>0</v>
          </cell>
        </row>
        <row r="41">
          <cell r="D41" t="str">
            <v>Slovenská technická univerzita v Bratislave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1</v>
          </cell>
          <cell r="BJ41">
            <v>0</v>
          </cell>
        </row>
        <row r="42">
          <cell r="D42" t="str">
            <v>Slovenská technická univerzita v Bratislave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1</v>
          </cell>
          <cell r="BJ42">
            <v>0</v>
          </cell>
        </row>
        <row r="43">
          <cell r="D43" t="str">
            <v>Slovenská poľnohospodárska univerzita v Nitre</v>
          </cell>
          <cell r="AN43">
            <v>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2</v>
          </cell>
          <cell r="BJ43">
            <v>0</v>
          </cell>
        </row>
        <row r="44">
          <cell r="D44" t="str">
            <v>Vysoká škola DTI</v>
          </cell>
          <cell r="AN44">
            <v>2</v>
          </cell>
          <cell r="AO44">
            <v>2</v>
          </cell>
          <cell r="AP44">
            <v>0</v>
          </cell>
          <cell r="AQ44">
            <v>0</v>
          </cell>
          <cell r="AR44">
            <v>2</v>
          </cell>
          <cell r="BF44">
            <v>3</v>
          </cell>
          <cell r="BG44">
            <v>3.2700000000000005</v>
          </cell>
          <cell r="BH44">
            <v>3.2700000000000005</v>
          </cell>
          <cell r="BI44">
            <v>2</v>
          </cell>
          <cell r="BJ44">
            <v>0</v>
          </cell>
        </row>
        <row r="45">
          <cell r="D45" t="str">
            <v>Vysoká škola DTI</v>
          </cell>
          <cell r="AN45">
            <v>507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507</v>
          </cell>
          <cell r="BJ45">
            <v>0</v>
          </cell>
        </row>
        <row r="46">
          <cell r="D46" t="str">
            <v>Vysoká škola DTI</v>
          </cell>
          <cell r="AN46">
            <v>262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262</v>
          </cell>
          <cell r="BJ46">
            <v>0</v>
          </cell>
        </row>
        <row r="47">
          <cell r="D47" t="str">
            <v>Vysoká škola DTI</v>
          </cell>
          <cell r="AN47">
            <v>136</v>
          </cell>
          <cell r="AO47">
            <v>136</v>
          </cell>
          <cell r="AP47">
            <v>0</v>
          </cell>
          <cell r="AQ47">
            <v>0</v>
          </cell>
          <cell r="AR47">
            <v>136</v>
          </cell>
          <cell r="BF47">
            <v>110.19999999999999</v>
          </cell>
          <cell r="BG47">
            <v>114.60799999999999</v>
          </cell>
          <cell r="BH47">
            <v>108.87759999999999</v>
          </cell>
          <cell r="BI47">
            <v>136</v>
          </cell>
          <cell r="BJ47">
            <v>0</v>
          </cell>
        </row>
        <row r="48">
          <cell r="D48" t="str">
            <v>Technická univerzita v Košiciach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4</v>
          </cell>
          <cell r="BJ48">
            <v>0</v>
          </cell>
        </row>
        <row r="49">
          <cell r="D49" t="str">
            <v>Technická univerzita v Košiciach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5</v>
          </cell>
          <cell r="BJ49">
            <v>0</v>
          </cell>
        </row>
        <row r="50">
          <cell r="D50" t="str">
            <v>Technická univerzita v Košiciach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1</v>
          </cell>
          <cell r="BJ50">
            <v>0</v>
          </cell>
        </row>
        <row r="51">
          <cell r="D51" t="str">
            <v>Univerzita Pavla Jozefa Šafárika v Košiciach</v>
          </cell>
          <cell r="AN51">
            <v>13</v>
          </cell>
          <cell r="AO51">
            <v>0</v>
          </cell>
          <cell r="AP51">
            <v>0</v>
          </cell>
          <cell r="AQ51">
            <v>0</v>
          </cell>
          <cell r="AR51">
            <v>13</v>
          </cell>
          <cell r="BF51">
            <v>39</v>
          </cell>
          <cell r="BG51">
            <v>132.99</v>
          </cell>
          <cell r="BH51">
            <v>132.99</v>
          </cell>
          <cell r="BI51">
            <v>13</v>
          </cell>
          <cell r="BJ51">
            <v>13</v>
          </cell>
        </row>
        <row r="52">
          <cell r="D52" t="str">
            <v>Univerzita Pavla Jozefa Šafárika v Košiciach</v>
          </cell>
          <cell r="AN52">
            <v>6</v>
          </cell>
          <cell r="AO52">
            <v>0</v>
          </cell>
          <cell r="AP52">
            <v>0</v>
          </cell>
          <cell r="AQ52">
            <v>6</v>
          </cell>
          <cell r="AR52">
            <v>6</v>
          </cell>
          <cell r="BF52">
            <v>18</v>
          </cell>
          <cell r="BG52">
            <v>38.339999999999996</v>
          </cell>
          <cell r="BH52">
            <v>38.339999999999996</v>
          </cell>
          <cell r="BI52">
            <v>7</v>
          </cell>
          <cell r="BJ52">
            <v>6</v>
          </cell>
        </row>
        <row r="53">
          <cell r="D53" t="str">
            <v>Univerzita Pavla Jozefa Šafárika v Košiciach</v>
          </cell>
          <cell r="AN53">
            <v>12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12</v>
          </cell>
          <cell r="BJ53">
            <v>0</v>
          </cell>
        </row>
        <row r="54">
          <cell r="D54" t="str">
            <v>Prešovská univerzita v Prešove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3</v>
          </cell>
          <cell r="BJ54">
            <v>0</v>
          </cell>
        </row>
        <row r="55">
          <cell r="D55" t="str">
            <v>Katolícka univerzita v Ružomberku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1</v>
          </cell>
          <cell r="BJ55">
            <v>0</v>
          </cell>
        </row>
        <row r="56">
          <cell r="D56" t="str">
            <v>Katolícka univerzita v Ružomberku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2</v>
          </cell>
          <cell r="BJ56">
            <v>0</v>
          </cell>
        </row>
        <row r="57">
          <cell r="D57" t="str">
            <v>Prešovská univerzita v Prešove</v>
          </cell>
          <cell r="AN57">
            <v>3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17</v>
          </cell>
          <cell r="BJ57">
            <v>0</v>
          </cell>
        </row>
        <row r="58">
          <cell r="D58" t="str">
            <v>Prešovská univerzita v Prešove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</row>
        <row r="59">
          <cell r="D59" t="str">
            <v>Žilinská univerzita v Žiline</v>
          </cell>
          <cell r="AN59">
            <v>510</v>
          </cell>
          <cell r="AO59">
            <v>646</v>
          </cell>
          <cell r="AP59">
            <v>646</v>
          </cell>
          <cell r="AQ59">
            <v>510</v>
          </cell>
          <cell r="AR59">
            <v>510</v>
          </cell>
          <cell r="BF59">
            <v>436.79999999999995</v>
          </cell>
          <cell r="BG59">
            <v>646.46399999999994</v>
          </cell>
          <cell r="BH59">
            <v>646.46399999999994</v>
          </cell>
          <cell r="BI59">
            <v>646</v>
          </cell>
          <cell r="BJ59">
            <v>0</v>
          </cell>
        </row>
        <row r="60">
          <cell r="D60" t="str">
            <v>Slovenská zdravotnícka univerzita v Bratislave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</row>
        <row r="61">
          <cell r="D61" t="str">
            <v>Slovenská zdravotnícka univerzita v Bratislave</v>
          </cell>
          <cell r="AN61">
            <v>4</v>
          </cell>
          <cell r="AO61">
            <v>0</v>
          </cell>
          <cell r="AP61">
            <v>0</v>
          </cell>
          <cell r="AQ61">
            <v>0</v>
          </cell>
          <cell r="AR61">
            <v>4</v>
          </cell>
          <cell r="BF61">
            <v>16</v>
          </cell>
          <cell r="BG61">
            <v>54.56</v>
          </cell>
          <cell r="BH61">
            <v>54.56</v>
          </cell>
          <cell r="BI61">
            <v>4</v>
          </cell>
          <cell r="BJ61">
            <v>4</v>
          </cell>
        </row>
        <row r="62">
          <cell r="D62" t="str">
            <v>Žilinská univerzita v Žiline</v>
          </cell>
          <cell r="AN62">
            <v>49</v>
          </cell>
          <cell r="AO62">
            <v>50</v>
          </cell>
          <cell r="AP62">
            <v>0</v>
          </cell>
          <cell r="AQ62">
            <v>0</v>
          </cell>
          <cell r="AR62">
            <v>49</v>
          </cell>
          <cell r="BF62">
            <v>73.5</v>
          </cell>
          <cell r="BG62">
            <v>80.115000000000009</v>
          </cell>
          <cell r="BH62">
            <v>60.086250000000007</v>
          </cell>
          <cell r="BI62">
            <v>50</v>
          </cell>
          <cell r="BJ62">
            <v>0</v>
          </cell>
        </row>
        <row r="63">
          <cell r="D63" t="str">
            <v>Žilinská univerzita v Žiline</v>
          </cell>
          <cell r="AN63">
            <v>20.5</v>
          </cell>
          <cell r="AO63">
            <v>21</v>
          </cell>
          <cell r="AP63">
            <v>0</v>
          </cell>
          <cell r="AQ63">
            <v>0</v>
          </cell>
          <cell r="AR63">
            <v>20.5</v>
          </cell>
          <cell r="BF63">
            <v>30.75</v>
          </cell>
          <cell r="BG63">
            <v>33.517500000000005</v>
          </cell>
          <cell r="BH63">
            <v>30.939230769230775</v>
          </cell>
          <cell r="BI63">
            <v>21</v>
          </cell>
          <cell r="BJ63">
            <v>0</v>
          </cell>
        </row>
        <row r="64">
          <cell r="D64" t="str">
            <v>Univerzita sv. Cyrila a Metoda v Trnave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2</v>
          </cell>
          <cell r="BJ64">
            <v>0</v>
          </cell>
        </row>
        <row r="65">
          <cell r="D65" t="str">
            <v>Žilinská univerzita v Žiline</v>
          </cell>
          <cell r="AN65">
            <v>2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9</v>
          </cell>
          <cell r="BJ65">
            <v>0</v>
          </cell>
        </row>
        <row r="66">
          <cell r="D66" t="str">
            <v>Akadémia médií, odborná vysoká škola mediálnej a marketingovej komunikácie v Bratislave</v>
          </cell>
          <cell r="AN66">
            <v>44</v>
          </cell>
          <cell r="AO66">
            <v>44</v>
          </cell>
          <cell r="AP66">
            <v>0</v>
          </cell>
          <cell r="AQ66">
            <v>0</v>
          </cell>
          <cell r="AR66">
            <v>44</v>
          </cell>
          <cell r="BF66">
            <v>44</v>
          </cell>
          <cell r="BG66">
            <v>52.36</v>
          </cell>
          <cell r="BH66">
            <v>48.452537313432835</v>
          </cell>
          <cell r="BI66">
            <v>44</v>
          </cell>
          <cell r="BJ66">
            <v>0</v>
          </cell>
        </row>
        <row r="67">
          <cell r="D67" t="str">
            <v>Akadémia médií, odborná vysoká škola mediálnej a marketingovej komunikácie v Bratislave</v>
          </cell>
          <cell r="AN67">
            <v>36</v>
          </cell>
          <cell r="AO67">
            <v>36</v>
          </cell>
          <cell r="AP67">
            <v>0</v>
          </cell>
          <cell r="AQ67">
            <v>0</v>
          </cell>
          <cell r="AR67">
            <v>36</v>
          </cell>
          <cell r="BF67">
            <v>36</v>
          </cell>
          <cell r="BG67">
            <v>42.839999999999996</v>
          </cell>
          <cell r="BH67">
            <v>39.642985074626864</v>
          </cell>
          <cell r="BI67">
            <v>36</v>
          </cell>
          <cell r="BJ67">
            <v>0</v>
          </cell>
        </row>
        <row r="68">
          <cell r="D68" t="str">
            <v>Akadémia médií, odborná vysoká škola mediálnej a marketingovej komunikácie v Bratislave</v>
          </cell>
          <cell r="AN68">
            <v>4</v>
          </cell>
          <cell r="AO68">
            <v>4</v>
          </cell>
          <cell r="AP68">
            <v>0</v>
          </cell>
          <cell r="AQ68">
            <v>0</v>
          </cell>
          <cell r="AR68">
            <v>4</v>
          </cell>
          <cell r="BF68">
            <v>4</v>
          </cell>
          <cell r="BG68">
            <v>4.76</v>
          </cell>
          <cell r="BH68">
            <v>4.4047761194029853</v>
          </cell>
          <cell r="BI68">
            <v>4</v>
          </cell>
          <cell r="BJ68">
            <v>0</v>
          </cell>
        </row>
        <row r="69">
          <cell r="D69" t="str">
            <v>Vysoká škola výtvarných umení v Bratislave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1</v>
          </cell>
          <cell r="BJ69">
            <v>0</v>
          </cell>
        </row>
        <row r="70">
          <cell r="D70" t="str">
            <v>Katolícka univerzita v Ružomberku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1</v>
          </cell>
          <cell r="BJ70">
            <v>0</v>
          </cell>
        </row>
        <row r="71">
          <cell r="D71" t="str">
            <v>Katolícka univerzita v Ružomberku</v>
          </cell>
          <cell r="AN71">
            <v>37</v>
          </cell>
          <cell r="AO71">
            <v>50</v>
          </cell>
          <cell r="AP71">
            <v>0</v>
          </cell>
          <cell r="AQ71">
            <v>0</v>
          </cell>
          <cell r="AR71">
            <v>37</v>
          </cell>
          <cell r="BF71">
            <v>43.6</v>
          </cell>
          <cell r="BG71">
            <v>43.6</v>
          </cell>
          <cell r="BH71">
            <v>43.6</v>
          </cell>
          <cell r="BI71">
            <v>50</v>
          </cell>
          <cell r="BJ71">
            <v>0</v>
          </cell>
        </row>
        <row r="72">
          <cell r="D72" t="str">
            <v>Katolícka univerzita v Ružomberku</v>
          </cell>
          <cell r="AN72">
            <v>7</v>
          </cell>
          <cell r="AO72">
            <v>0</v>
          </cell>
          <cell r="AP72">
            <v>0</v>
          </cell>
          <cell r="AQ72">
            <v>0</v>
          </cell>
          <cell r="AR72">
            <v>7</v>
          </cell>
          <cell r="BF72">
            <v>28</v>
          </cell>
          <cell r="BG72">
            <v>30.800000000000004</v>
          </cell>
          <cell r="BH72">
            <v>30.800000000000004</v>
          </cell>
          <cell r="BI72">
            <v>9</v>
          </cell>
          <cell r="BJ72">
            <v>7</v>
          </cell>
        </row>
        <row r="73">
          <cell r="D73" t="str">
            <v>Vysoká škola DTI</v>
          </cell>
          <cell r="AN73">
            <v>10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10</v>
          </cell>
          <cell r="BJ73">
            <v>0</v>
          </cell>
        </row>
        <row r="74">
          <cell r="D74" t="str">
            <v>Paneurópska vysoká škola</v>
          </cell>
          <cell r="AN74">
            <v>3</v>
          </cell>
          <cell r="AO74">
            <v>167</v>
          </cell>
          <cell r="AP74">
            <v>0</v>
          </cell>
          <cell r="AQ74">
            <v>0</v>
          </cell>
          <cell r="AR74">
            <v>3</v>
          </cell>
          <cell r="BF74">
            <v>3</v>
          </cell>
          <cell r="BG74">
            <v>3</v>
          </cell>
          <cell r="BH74">
            <v>3</v>
          </cell>
          <cell r="BI74">
            <v>167</v>
          </cell>
          <cell r="BJ74">
            <v>0</v>
          </cell>
        </row>
        <row r="75">
          <cell r="D75" t="str">
            <v>Stredoeurópska vysoká škola v Skalici</v>
          </cell>
          <cell r="AN75">
            <v>20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20</v>
          </cell>
          <cell r="BJ75">
            <v>0</v>
          </cell>
        </row>
        <row r="76">
          <cell r="D76" t="str">
            <v>Stredoeurópska vysoká škola v Skalici</v>
          </cell>
          <cell r="AN76">
            <v>22</v>
          </cell>
          <cell r="AO76">
            <v>22</v>
          </cell>
          <cell r="AP76">
            <v>0</v>
          </cell>
          <cell r="AQ76">
            <v>0</v>
          </cell>
          <cell r="AR76">
            <v>22</v>
          </cell>
          <cell r="BF76">
            <v>33</v>
          </cell>
          <cell r="BG76">
            <v>33</v>
          </cell>
          <cell r="BH76">
            <v>23.571428571428573</v>
          </cell>
          <cell r="BI76">
            <v>22</v>
          </cell>
          <cell r="BJ76">
            <v>0</v>
          </cell>
        </row>
        <row r="77">
          <cell r="D77" t="str">
            <v>Stredoeurópska vysoká škola v Skalici</v>
          </cell>
          <cell r="AN77">
            <v>304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304</v>
          </cell>
          <cell r="BJ77">
            <v>0</v>
          </cell>
        </row>
        <row r="78">
          <cell r="D78" t="str">
            <v>Stredoeurópska vysoká škola v Skalici</v>
          </cell>
          <cell r="AN78">
            <v>41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41</v>
          </cell>
          <cell r="BJ78">
            <v>0</v>
          </cell>
        </row>
        <row r="79">
          <cell r="D79" t="str">
            <v>Stredoeurópska vysoká škola v Skalici</v>
          </cell>
          <cell r="AN79">
            <v>23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23</v>
          </cell>
          <cell r="BJ79">
            <v>0</v>
          </cell>
        </row>
        <row r="80">
          <cell r="D80" t="str">
            <v>Stredoeurópska vysoká škola v Skalici</v>
          </cell>
          <cell r="AN80">
            <v>28</v>
          </cell>
          <cell r="AO80">
            <v>28</v>
          </cell>
          <cell r="AP80">
            <v>0</v>
          </cell>
          <cell r="AQ80">
            <v>0</v>
          </cell>
          <cell r="AR80">
            <v>28</v>
          </cell>
          <cell r="BF80">
            <v>26.2</v>
          </cell>
          <cell r="BG80">
            <v>26.2</v>
          </cell>
          <cell r="BH80">
            <v>26.2</v>
          </cell>
          <cell r="BI80">
            <v>28</v>
          </cell>
          <cell r="BJ80">
            <v>0</v>
          </cell>
        </row>
        <row r="81">
          <cell r="D81" t="str">
            <v>Stredoeurópska vysoká škola v Skalici</v>
          </cell>
          <cell r="AN81">
            <v>5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5</v>
          </cell>
          <cell r="BJ81">
            <v>0</v>
          </cell>
        </row>
        <row r="82">
          <cell r="D82" t="str">
            <v>Stredoeurópska vysoká škola v Skalici</v>
          </cell>
          <cell r="AN82">
            <v>17</v>
          </cell>
          <cell r="AO82">
            <v>17</v>
          </cell>
          <cell r="AP82">
            <v>17</v>
          </cell>
          <cell r="AQ82">
            <v>17</v>
          </cell>
          <cell r="AR82">
            <v>17</v>
          </cell>
          <cell r="BF82">
            <v>15.5</v>
          </cell>
          <cell r="BG82">
            <v>22.94</v>
          </cell>
          <cell r="BH82">
            <v>22.94</v>
          </cell>
          <cell r="BI82">
            <v>17</v>
          </cell>
          <cell r="BJ82">
            <v>0</v>
          </cell>
        </row>
        <row r="83">
          <cell r="D83" t="str">
            <v>Stredoeurópska vysoká škola v Skalici</v>
          </cell>
          <cell r="AN83">
            <v>1</v>
          </cell>
          <cell r="AO83">
            <v>1</v>
          </cell>
          <cell r="AP83">
            <v>1</v>
          </cell>
          <cell r="AQ83">
            <v>1</v>
          </cell>
          <cell r="AR83">
            <v>1</v>
          </cell>
          <cell r="BF83">
            <v>1</v>
          </cell>
          <cell r="BG83">
            <v>1.48</v>
          </cell>
          <cell r="BH83">
            <v>1.48</v>
          </cell>
          <cell r="BI83">
            <v>1</v>
          </cell>
          <cell r="BJ83">
            <v>0</v>
          </cell>
        </row>
        <row r="84">
          <cell r="D84" t="str">
            <v>Stredoeurópska vysoká škola v Skalici</v>
          </cell>
          <cell r="AN84">
            <v>1</v>
          </cell>
          <cell r="AO84">
            <v>0</v>
          </cell>
          <cell r="AP84">
            <v>0</v>
          </cell>
          <cell r="AQ84">
            <v>0</v>
          </cell>
          <cell r="AR84">
            <v>1</v>
          </cell>
          <cell r="BF84">
            <v>4</v>
          </cell>
          <cell r="BG84">
            <v>8.52</v>
          </cell>
          <cell r="BH84">
            <v>7.4975999999999994</v>
          </cell>
          <cell r="BI84">
            <v>1</v>
          </cell>
          <cell r="BJ84">
            <v>1</v>
          </cell>
        </row>
        <row r="85">
          <cell r="D85" t="str">
            <v>Vysoká škola výtvarných umení v Bratislave</v>
          </cell>
          <cell r="AN85">
            <v>14</v>
          </cell>
          <cell r="AO85">
            <v>21</v>
          </cell>
          <cell r="AP85">
            <v>0</v>
          </cell>
          <cell r="AQ85">
            <v>0</v>
          </cell>
          <cell r="AR85">
            <v>14</v>
          </cell>
          <cell r="BF85">
            <v>13.1</v>
          </cell>
          <cell r="BG85">
            <v>42.312999999999995</v>
          </cell>
          <cell r="BH85">
            <v>42.312999999999995</v>
          </cell>
          <cell r="BI85">
            <v>21</v>
          </cell>
          <cell r="BJ85">
            <v>0</v>
          </cell>
        </row>
        <row r="86">
          <cell r="D86" t="str">
            <v>Univerzita Komenského v Bratislave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1</v>
          </cell>
          <cell r="BJ86">
            <v>0</v>
          </cell>
        </row>
        <row r="87">
          <cell r="D87" t="str">
            <v>Univerzita Komenského v Bratislave</v>
          </cell>
          <cell r="AN87">
            <v>25</v>
          </cell>
          <cell r="AO87">
            <v>0</v>
          </cell>
          <cell r="AP87">
            <v>0</v>
          </cell>
          <cell r="AQ87">
            <v>25</v>
          </cell>
          <cell r="AR87">
            <v>25</v>
          </cell>
          <cell r="BF87">
            <v>75</v>
          </cell>
          <cell r="BG87">
            <v>159.75</v>
          </cell>
          <cell r="BH87">
            <v>159.75</v>
          </cell>
          <cell r="BI87">
            <v>28</v>
          </cell>
          <cell r="BJ87">
            <v>25</v>
          </cell>
        </row>
        <row r="88">
          <cell r="D88" t="str">
            <v>Univerzita Komenského v Bratislave</v>
          </cell>
          <cell r="AN88">
            <v>2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7</v>
          </cell>
          <cell r="BJ88">
            <v>0</v>
          </cell>
        </row>
        <row r="89">
          <cell r="D89" t="str">
            <v>Univerzita Komenského v Bratislave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3</v>
          </cell>
          <cell r="BJ89">
            <v>0</v>
          </cell>
        </row>
        <row r="90">
          <cell r="D90" t="str">
            <v>Univerzita Komenského v Bratislave</v>
          </cell>
          <cell r="AN90">
            <v>3</v>
          </cell>
          <cell r="AO90">
            <v>0</v>
          </cell>
          <cell r="AP90">
            <v>0</v>
          </cell>
          <cell r="AQ90">
            <v>0</v>
          </cell>
          <cell r="AR90">
            <v>3</v>
          </cell>
          <cell r="BF90">
            <v>9</v>
          </cell>
          <cell r="BG90">
            <v>30.69</v>
          </cell>
          <cell r="BH90">
            <v>30.69</v>
          </cell>
          <cell r="BI90">
            <v>4</v>
          </cell>
          <cell r="BJ90">
            <v>3</v>
          </cell>
        </row>
        <row r="91">
          <cell r="D91" t="str">
            <v>Univerzita Komenského v Bratislave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10</v>
          </cell>
          <cell r="BJ91">
            <v>0</v>
          </cell>
        </row>
        <row r="92">
          <cell r="D92" t="str">
            <v>Univerzita Komenského v Bratislave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1</v>
          </cell>
          <cell r="BJ92">
            <v>0</v>
          </cell>
        </row>
        <row r="93">
          <cell r="D93" t="str">
            <v>Univerzita Komenského v Bratislave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4</v>
          </cell>
          <cell r="BJ93">
            <v>0</v>
          </cell>
        </row>
        <row r="94">
          <cell r="D94" t="str">
            <v>Univerzita Komenského v Bratislave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6</v>
          </cell>
          <cell r="BJ94">
            <v>0</v>
          </cell>
        </row>
        <row r="95">
          <cell r="D95" t="str">
            <v>Univerzita Komenského v Bratislave</v>
          </cell>
          <cell r="AN95">
            <v>8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52</v>
          </cell>
          <cell r="BJ95">
            <v>0</v>
          </cell>
        </row>
        <row r="96">
          <cell r="D96" t="str">
            <v>Univerzita Komenského v Bratislave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10</v>
          </cell>
          <cell r="BJ96">
            <v>0</v>
          </cell>
        </row>
        <row r="97">
          <cell r="D97" t="str">
            <v>Univerzita Komenského v Bratislave</v>
          </cell>
          <cell r="AN97">
            <v>13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117</v>
          </cell>
          <cell r="BJ97">
            <v>0</v>
          </cell>
        </row>
        <row r="98">
          <cell r="D98" t="str">
            <v>Univerzita Komenského v Bratislave</v>
          </cell>
          <cell r="AN98">
            <v>2</v>
          </cell>
          <cell r="AO98">
            <v>0</v>
          </cell>
          <cell r="AP98">
            <v>0</v>
          </cell>
          <cell r="AQ98">
            <v>0</v>
          </cell>
          <cell r="AR98">
            <v>2</v>
          </cell>
          <cell r="BF98">
            <v>6</v>
          </cell>
          <cell r="BG98">
            <v>20.46</v>
          </cell>
          <cell r="BH98">
            <v>20.46</v>
          </cell>
          <cell r="BI98">
            <v>3</v>
          </cell>
          <cell r="BJ98">
            <v>2</v>
          </cell>
        </row>
        <row r="99">
          <cell r="D99" t="str">
            <v>Univerzita Komenského v Bratislave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12</v>
          </cell>
          <cell r="BJ99">
            <v>0</v>
          </cell>
        </row>
        <row r="100">
          <cell r="D100" t="str">
            <v>Univerzita Komenského v Bratislave</v>
          </cell>
          <cell r="AN100">
            <v>28</v>
          </cell>
          <cell r="AO100">
            <v>0</v>
          </cell>
          <cell r="AP100">
            <v>0</v>
          </cell>
          <cell r="AQ100">
            <v>0</v>
          </cell>
          <cell r="AR100">
            <v>28</v>
          </cell>
          <cell r="BF100">
            <v>84</v>
          </cell>
          <cell r="BG100">
            <v>286.44</v>
          </cell>
          <cell r="BH100">
            <v>286.44</v>
          </cell>
          <cell r="BI100">
            <v>30</v>
          </cell>
          <cell r="BJ100">
            <v>28</v>
          </cell>
        </row>
        <row r="101">
          <cell r="D101" t="str">
            <v>Univerzita Komenského v Bratislave</v>
          </cell>
          <cell r="AN101">
            <v>7</v>
          </cell>
          <cell r="AO101">
            <v>0</v>
          </cell>
          <cell r="AP101">
            <v>0</v>
          </cell>
          <cell r="AQ101">
            <v>0</v>
          </cell>
          <cell r="AR101">
            <v>7</v>
          </cell>
          <cell r="BF101">
            <v>21</v>
          </cell>
          <cell r="BG101">
            <v>23.1</v>
          </cell>
          <cell r="BH101">
            <v>23.1</v>
          </cell>
          <cell r="BI101">
            <v>11</v>
          </cell>
          <cell r="BJ101">
            <v>7</v>
          </cell>
        </row>
        <row r="102">
          <cell r="D102" t="str">
            <v>Univerzita Komenského v Bratislave</v>
          </cell>
          <cell r="AN102">
            <v>4</v>
          </cell>
          <cell r="AO102">
            <v>0</v>
          </cell>
          <cell r="AP102">
            <v>0</v>
          </cell>
          <cell r="AQ102">
            <v>4</v>
          </cell>
          <cell r="AR102">
            <v>4</v>
          </cell>
          <cell r="BF102">
            <v>12</v>
          </cell>
          <cell r="BG102">
            <v>25.56</v>
          </cell>
          <cell r="BH102">
            <v>25.56</v>
          </cell>
          <cell r="BI102">
            <v>7</v>
          </cell>
          <cell r="BJ102">
            <v>4</v>
          </cell>
        </row>
        <row r="103">
          <cell r="D103" t="str">
            <v>Univerzita Komenského v Bratislave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2</v>
          </cell>
          <cell r="BJ103">
            <v>0</v>
          </cell>
        </row>
        <row r="104">
          <cell r="D104" t="str">
            <v>Univerzita Komenského v Bratislave</v>
          </cell>
          <cell r="AN104">
            <v>14</v>
          </cell>
          <cell r="AO104">
            <v>0</v>
          </cell>
          <cell r="AP104">
            <v>0</v>
          </cell>
          <cell r="AQ104">
            <v>14</v>
          </cell>
          <cell r="AR104">
            <v>14</v>
          </cell>
          <cell r="BF104">
            <v>42</v>
          </cell>
          <cell r="BG104">
            <v>89.46</v>
          </cell>
          <cell r="BH104">
            <v>89.46</v>
          </cell>
          <cell r="BI104">
            <v>15</v>
          </cell>
          <cell r="BJ104">
            <v>14</v>
          </cell>
        </row>
        <row r="105">
          <cell r="D105" t="str">
            <v>Univerzita Komenského v Bratislave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7</v>
          </cell>
          <cell r="BJ105">
            <v>0</v>
          </cell>
        </row>
        <row r="106">
          <cell r="D106" t="str">
            <v>Univerzita Komenského v Bratislave</v>
          </cell>
          <cell r="AN106">
            <v>1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4</v>
          </cell>
          <cell r="BJ106">
            <v>0</v>
          </cell>
        </row>
        <row r="107">
          <cell r="D107" t="str">
            <v>Univerzita Komenského v Bratislave</v>
          </cell>
          <cell r="AN107">
            <v>1700</v>
          </cell>
          <cell r="AO107">
            <v>1826</v>
          </cell>
          <cell r="AP107">
            <v>0</v>
          </cell>
          <cell r="AQ107">
            <v>0</v>
          </cell>
          <cell r="AR107">
            <v>1700</v>
          </cell>
          <cell r="BF107">
            <v>2036.1</v>
          </cell>
          <cell r="BG107">
            <v>6372.9929999999995</v>
          </cell>
          <cell r="BH107">
            <v>5867.1999047619047</v>
          </cell>
          <cell r="BI107">
            <v>1826</v>
          </cell>
          <cell r="BJ107">
            <v>0</v>
          </cell>
        </row>
        <row r="108">
          <cell r="D108" t="str">
            <v>Univerzita Komenského v Bratislave</v>
          </cell>
          <cell r="AN108">
            <v>88</v>
          </cell>
          <cell r="AO108">
            <v>110</v>
          </cell>
          <cell r="AP108">
            <v>0</v>
          </cell>
          <cell r="AQ108">
            <v>0</v>
          </cell>
          <cell r="AR108">
            <v>88</v>
          </cell>
          <cell r="BF108">
            <v>101.2</v>
          </cell>
          <cell r="BG108">
            <v>101.2</v>
          </cell>
          <cell r="BH108">
            <v>101.2</v>
          </cell>
          <cell r="BI108">
            <v>110</v>
          </cell>
          <cell r="BJ108">
            <v>0</v>
          </cell>
        </row>
        <row r="109">
          <cell r="D109" t="str">
            <v>Univerzita Komenského v Bratislave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22</v>
          </cell>
          <cell r="BJ109">
            <v>0</v>
          </cell>
        </row>
        <row r="110">
          <cell r="D110" t="str">
            <v>Univerzita Komenského v Bratislave</v>
          </cell>
          <cell r="AN110">
            <v>1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12</v>
          </cell>
          <cell r="BJ110">
            <v>0</v>
          </cell>
        </row>
        <row r="111">
          <cell r="D111" t="str">
            <v>Univerzita Komenského v Bratislave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2</v>
          </cell>
          <cell r="BJ111">
            <v>0</v>
          </cell>
        </row>
        <row r="112">
          <cell r="D112" t="str">
            <v>Žilinská univerzita v Žiline</v>
          </cell>
          <cell r="AN112">
            <v>113</v>
          </cell>
          <cell r="AO112">
            <v>124</v>
          </cell>
          <cell r="AP112">
            <v>124</v>
          </cell>
          <cell r="AQ112">
            <v>113</v>
          </cell>
          <cell r="AR112">
            <v>113</v>
          </cell>
          <cell r="BF112">
            <v>101</v>
          </cell>
          <cell r="BG112">
            <v>149.47999999999999</v>
          </cell>
          <cell r="BH112">
            <v>143.73076923076923</v>
          </cell>
          <cell r="BI112">
            <v>124</v>
          </cell>
          <cell r="BJ112">
            <v>0</v>
          </cell>
        </row>
        <row r="113">
          <cell r="D113" t="str">
            <v>Žilinská univerzita v Žiline</v>
          </cell>
          <cell r="AN113">
            <v>5</v>
          </cell>
          <cell r="AO113">
            <v>0</v>
          </cell>
          <cell r="AP113">
            <v>0</v>
          </cell>
          <cell r="AQ113">
            <v>5</v>
          </cell>
          <cell r="AR113">
            <v>5</v>
          </cell>
          <cell r="BF113">
            <v>20</v>
          </cell>
          <cell r="BG113">
            <v>42.599999999999994</v>
          </cell>
          <cell r="BH113">
            <v>42.599999999999994</v>
          </cell>
          <cell r="BI113">
            <v>6</v>
          </cell>
          <cell r="BJ113">
            <v>5</v>
          </cell>
        </row>
        <row r="114">
          <cell r="D114" t="str">
            <v>Žilinská univerzita v Žiline</v>
          </cell>
          <cell r="AN114">
            <v>186</v>
          </cell>
          <cell r="AO114">
            <v>203</v>
          </cell>
          <cell r="AP114">
            <v>203</v>
          </cell>
          <cell r="AQ114">
            <v>186</v>
          </cell>
          <cell r="AR114">
            <v>186</v>
          </cell>
          <cell r="BF114">
            <v>153.6</v>
          </cell>
          <cell r="BG114">
            <v>227.328</v>
          </cell>
          <cell r="BH114">
            <v>227.328</v>
          </cell>
          <cell r="BI114">
            <v>203</v>
          </cell>
          <cell r="BJ114">
            <v>0</v>
          </cell>
        </row>
        <row r="115">
          <cell r="D115" t="str">
            <v>Trnavská univerzita v Trnave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4</v>
          </cell>
          <cell r="BJ115">
            <v>0</v>
          </cell>
        </row>
        <row r="116">
          <cell r="D116" t="str">
            <v>Slovenská zdravotnícka univerzita v Bratislave</v>
          </cell>
          <cell r="AN116">
            <v>58</v>
          </cell>
          <cell r="AO116">
            <v>63</v>
          </cell>
          <cell r="AP116">
            <v>63</v>
          </cell>
          <cell r="AQ116">
            <v>0</v>
          </cell>
          <cell r="AR116">
            <v>58</v>
          </cell>
          <cell r="BF116">
            <v>52.3</v>
          </cell>
          <cell r="BG116">
            <v>112.44499999999999</v>
          </cell>
          <cell r="BH116">
            <v>112.44499999999999</v>
          </cell>
          <cell r="BI116">
            <v>63</v>
          </cell>
          <cell r="BJ116">
            <v>0</v>
          </cell>
        </row>
        <row r="117">
          <cell r="D117" t="str">
            <v>Slovenská zdravotnícka univerzita v Bratislave</v>
          </cell>
          <cell r="AN117">
            <v>53</v>
          </cell>
          <cell r="AO117">
            <v>58</v>
          </cell>
          <cell r="AP117">
            <v>0</v>
          </cell>
          <cell r="AQ117">
            <v>0</v>
          </cell>
          <cell r="AR117">
            <v>53</v>
          </cell>
          <cell r="BF117">
            <v>45.8</v>
          </cell>
          <cell r="BG117">
            <v>98.469999999999985</v>
          </cell>
          <cell r="BH117">
            <v>98.469999999999985</v>
          </cell>
          <cell r="BI117">
            <v>58</v>
          </cell>
          <cell r="BJ117">
            <v>0</v>
          </cell>
        </row>
        <row r="118">
          <cell r="D118" t="str">
            <v>Slovenská zdravotnícka univerzita v Bratislave</v>
          </cell>
          <cell r="AN118">
            <v>131</v>
          </cell>
          <cell r="AO118">
            <v>143</v>
          </cell>
          <cell r="AP118">
            <v>143</v>
          </cell>
          <cell r="AQ118">
            <v>0</v>
          </cell>
          <cell r="AR118">
            <v>131</v>
          </cell>
          <cell r="BF118">
            <v>118.4</v>
          </cell>
          <cell r="BG118">
            <v>254.56</v>
          </cell>
          <cell r="BH118">
            <v>254.56</v>
          </cell>
          <cell r="BI118">
            <v>143</v>
          </cell>
          <cell r="BJ118">
            <v>0</v>
          </cell>
        </row>
        <row r="119">
          <cell r="D119" t="str">
            <v>Slovenská zdravotnícka univerzita v Bratislave</v>
          </cell>
          <cell r="AN119">
            <v>104</v>
          </cell>
          <cell r="AO119">
            <v>123</v>
          </cell>
          <cell r="AP119">
            <v>0</v>
          </cell>
          <cell r="AQ119">
            <v>0</v>
          </cell>
          <cell r="AR119">
            <v>104</v>
          </cell>
          <cell r="BF119">
            <v>93.2</v>
          </cell>
          <cell r="BG119">
            <v>200.38</v>
          </cell>
          <cell r="BH119">
            <v>190.83809523809524</v>
          </cell>
          <cell r="BI119">
            <v>123</v>
          </cell>
          <cell r="BJ119">
            <v>0</v>
          </cell>
        </row>
        <row r="120">
          <cell r="D120" t="str">
            <v>Slovenská zdravotnícka univerzita v Bratislave</v>
          </cell>
          <cell r="AN120">
            <v>5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5</v>
          </cell>
          <cell r="BJ120">
            <v>0</v>
          </cell>
        </row>
        <row r="121">
          <cell r="D121" t="str">
            <v>Slovenská zdravotnícka univerzita v Bratislave</v>
          </cell>
          <cell r="AN121">
            <v>66</v>
          </cell>
          <cell r="AO121">
            <v>75</v>
          </cell>
          <cell r="AP121">
            <v>0</v>
          </cell>
          <cell r="AQ121">
            <v>0</v>
          </cell>
          <cell r="AR121">
            <v>66</v>
          </cell>
          <cell r="BF121">
            <v>57.9</v>
          </cell>
          <cell r="BG121">
            <v>85.691999999999993</v>
          </cell>
          <cell r="BH121">
            <v>82.631571428571419</v>
          </cell>
          <cell r="BI121">
            <v>75</v>
          </cell>
          <cell r="BJ121">
            <v>0</v>
          </cell>
        </row>
        <row r="122">
          <cell r="D122" t="str">
            <v>Trnavská univerzita v Trnave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4</v>
          </cell>
          <cell r="BJ122">
            <v>0</v>
          </cell>
        </row>
        <row r="123">
          <cell r="D123" t="str">
            <v>Slovenská zdravotnícka univerzita v Bratislave</v>
          </cell>
          <cell r="AN123">
            <v>373</v>
          </cell>
          <cell r="AO123">
            <v>550</v>
          </cell>
          <cell r="AP123">
            <v>0</v>
          </cell>
          <cell r="AQ123">
            <v>373</v>
          </cell>
          <cell r="AR123">
            <v>373</v>
          </cell>
          <cell r="BF123">
            <v>446.4</v>
          </cell>
          <cell r="BG123">
            <v>1397.232</v>
          </cell>
          <cell r="BH123">
            <v>1361.4055384615383</v>
          </cell>
          <cell r="BI123">
            <v>550</v>
          </cell>
          <cell r="BJ123">
            <v>0</v>
          </cell>
        </row>
        <row r="124">
          <cell r="D124" t="str">
            <v>Slovenská zdravotnícka univerzita v Bratislave</v>
          </cell>
          <cell r="AN124">
            <v>4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54</v>
          </cell>
          <cell r="BJ124">
            <v>0</v>
          </cell>
        </row>
        <row r="125">
          <cell r="D125" t="str">
            <v>Slovenská zdravotnícka univerzita v Bratislave</v>
          </cell>
          <cell r="AN125">
            <v>7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21</v>
          </cell>
          <cell r="BJ125">
            <v>0</v>
          </cell>
        </row>
        <row r="126">
          <cell r="D126" t="str">
            <v>Univerzita veterinárskeho lekárstva a farmácie v Košiciach</v>
          </cell>
          <cell r="AN126">
            <v>11</v>
          </cell>
          <cell r="AO126">
            <v>0</v>
          </cell>
          <cell r="AP126">
            <v>0</v>
          </cell>
          <cell r="AQ126">
            <v>0</v>
          </cell>
          <cell r="AR126">
            <v>11</v>
          </cell>
          <cell r="BF126">
            <v>33</v>
          </cell>
          <cell r="BG126">
            <v>70.289999999999992</v>
          </cell>
          <cell r="BH126">
            <v>70.289999999999992</v>
          </cell>
          <cell r="BI126">
            <v>11</v>
          </cell>
          <cell r="BJ126">
            <v>11</v>
          </cell>
        </row>
        <row r="127">
          <cell r="D127" t="str">
            <v>Slovenská zdravotnícka univerzita v Bratislave</v>
          </cell>
          <cell r="AN127">
            <v>31</v>
          </cell>
          <cell r="AO127">
            <v>39</v>
          </cell>
          <cell r="AP127">
            <v>0</v>
          </cell>
          <cell r="AQ127">
            <v>0</v>
          </cell>
          <cell r="AR127">
            <v>31</v>
          </cell>
          <cell r="BF127">
            <v>27.7</v>
          </cell>
          <cell r="BG127">
            <v>40.995999999999995</v>
          </cell>
          <cell r="BH127">
            <v>40.995999999999995</v>
          </cell>
          <cell r="BI127">
            <v>39</v>
          </cell>
          <cell r="BJ127">
            <v>0</v>
          </cell>
        </row>
        <row r="128">
          <cell r="D128" t="str">
            <v>Slovenská zdravotnícka univerzita v Bratislave</v>
          </cell>
          <cell r="AN128">
            <v>1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12</v>
          </cell>
          <cell r="BJ128">
            <v>0</v>
          </cell>
        </row>
        <row r="129">
          <cell r="D129" t="str">
            <v>Technická univerzita v Košiciach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1</v>
          </cell>
          <cell r="BJ129">
            <v>0</v>
          </cell>
        </row>
        <row r="130">
          <cell r="D130" t="str">
            <v>Technická univerzita v Košiciach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5</v>
          </cell>
          <cell r="BJ130">
            <v>0</v>
          </cell>
        </row>
        <row r="131">
          <cell r="D131" t="str">
            <v>Technická univerzita v Košiciach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1</v>
          </cell>
          <cell r="BJ131">
            <v>0</v>
          </cell>
        </row>
        <row r="132">
          <cell r="D132" t="str">
            <v>Technická univerzita v Košiciach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3</v>
          </cell>
          <cell r="BJ132">
            <v>0</v>
          </cell>
        </row>
        <row r="133">
          <cell r="D133" t="str">
            <v>Univerzita Mateja Bela v Banskej Bystrici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2</v>
          </cell>
          <cell r="BJ133">
            <v>0</v>
          </cell>
        </row>
        <row r="134">
          <cell r="D134" t="str">
            <v>Univerzita Konštantína Filozofa v Nitre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1</v>
          </cell>
          <cell r="BJ134">
            <v>0</v>
          </cell>
        </row>
        <row r="135">
          <cell r="D135" t="str">
            <v>Univerzita Konštantína Filozofa v Nitre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1</v>
          </cell>
          <cell r="BJ135">
            <v>0</v>
          </cell>
        </row>
        <row r="136">
          <cell r="D136" t="str">
            <v>Vysoká škola ekonómie a manažmentu verejnej správy v Bratislave</v>
          </cell>
          <cell r="AN136">
            <v>271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271</v>
          </cell>
          <cell r="BJ136">
            <v>0</v>
          </cell>
        </row>
        <row r="137">
          <cell r="D137" t="str">
            <v>Vysoká škola ekonómie a manažmentu verejnej správy v Bratislave</v>
          </cell>
          <cell r="AN137">
            <v>57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57</v>
          </cell>
          <cell r="BJ137">
            <v>0</v>
          </cell>
        </row>
        <row r="138">
          <cell r="D138" t="str">
            <v>Vysoká škola medzinárodného podnikania ISM Slovakia v Prešove</v>
          </cell>
          <cell r="AN138">
            <v>34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34</v>
          </cell>
          <cell r="BJ138">
            <v>0</v>
          </cell>
        </row>
        <row r="139">
          <cell r="D139" t="str">
            <v>Vysoká škola medzinárodného podnikania ISM Slovakia v Prešove</v>
          </cell>
          <cell r="AN139">
            <v>39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39</v>
          </cell>
          <cell r="BJ139">
            <v>0</v>
          </cell>
        </row>
        <row r="140">
          <cell r="D140" t="str">
            <v>Vysoká škola medzinárodného podnikania ISM Slovakia v Prešove</v>
          </cell>
          <cell r="AN140">
            <v>42</v>
          </cell>
          <cell r="AO140">
            <v>42</v>
          </cell>
          <cell r="AP140">
            <v>0</v>
          </cell>
          <cell r="AQ140">
            <v>0</v>
          </cell>
          <cell r="AR140">
            <v>42</v>
          </cell>
          <cell r="BF140">
            <v>42</v>
          </cell>
          <cell r="BG140">
            <v>43.68</v>
          </cell>
          <cell r="BH140">
            <v>43.68</v>
          </cell>
          <cell r="BI140">
            <v>42</v>
          </cell>
          <cell r="BJ140">
            <v>0</v>
          </cell>
        </row>
        <row r="141">
          <cell r="D141" t="str">
            <v>Vysoká škola medzinárodného podnikania ISM Slovakia v Prešove</v>
          </cell>
          <cell r="AN141">
            <v>59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59</v>
          </cell>
          <cell r="BJ141">
            <v>0</v>
          </cell>
        </row>
        <row r="142">
          <cell r="D142" t="str">
            <v>Vysoká škola ekonómie a manažmentu verejnej správy v Bratislave</v>
          </cell>
          <cell r="AN142">
            <v>151</v>
          </cell>
          <cell r="AO142">
            <v>151</v>
          </cell>
          <cell r="AP142">
            <v>0</v>
          </cell>
          <cell r="AQ142">
            <v>0</v>
          </cell>
          <cell r="AR142">
            <v>151</v>
          </cell>
          <cell r="BF142">
            <v>226.5</v>
          </cell>
          <cell r="BG142">
            <v>235.56</v>
          </cell>
          <cell r="BH142">
            <v>206.41043478260869</v>
          </cell>
          <cell r="BI142">
            <v>151</v>
          </cell>
          <cell r="BJ142">
            <v>0</v>
          </cell>
        </row>
        <row r="143">
          <cell r="D143" t="str">
            <v>Paneurópska vysoká škola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1</v>
          </cell>
          <cell r="BJ143">
            <v>0</v>
          </cell>
        </row>
        <row r="144">
          <cell r="D144" t="str">
            <v>Paneurópska vysoká škola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</v>
          </cell>
          <cell r="BJ144">
            <v>0</v>
          </cell>
        </row>
        <row r="145">
          <cell r="D145" t="str">
            <v>Paneurópska vysoká škola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2</v>
          </cell>
          <cell r="BJ145">
            <v>0</v>
          </cell>
        </row>
        <row r="146">
          <cell r="D146" t="str">
            <v>Slovenská technická univerzita v Bratislave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4</v>
          </cell>
          <cell r="BJ146">
            <v>0</v>
          </cell>
        </row>
        <row r="147">
          <cell r="D147" t="str">
            <v>Slovenská technická univerzita v Bratislave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3</v>
          </cell>
          <cell r="BJ147">
            <v>0</v>
          </cell>
        </row>
        <row r="148">
          <cell r="D148" t="str">
            <v>Slovenská technická univerzita v Bratislave</v>
          </cell>
          <cell r="AN148">
            <v>18</v>
          </cell>
          <cell r="AO148">
            <v>0</v>
          </cell>
          <cell r="AP148">
            <v>0</v>
          </cell>
          <cell r="AQ148">
            <v>18</v>
          </cell>
          <cell r="AR148">
            <v>18</v>
          </cell>
          <cell r="BF148">
            <v>72</v>
          </cell>
          <cell r="BG148">
            <v>153.35999999999999</v>
          </cell>
          <cell r="BH148">
            <v>153.35999999999999</v>
          </cell>
          <cell r="BI148">
            <v>30</v>
          </cell>
          <cell r="BJ148">
            <v>18</v>
          </cell>
        </row>
        <row r="149">
          <cell r="D149" t="str">
            <v>Slovenská technická univerzita v Bratislave</v>
          </cell>
          <cell r="AN149">
            <v>5</v>
          </cell>
          <cell r="AO149">
            <v>0</v>
          </cell>
          <cell r="AP149">
            <v>0</v>
          </cell>
          <cell r="AQ149">
            <v>5</v>
          </cell>
          <cell r="AR149">
            <v>5</v>
          </cell>
          <cell r="BF149">
            <v>20</v>
          </cell>
          <cell r="BG149">
            <v>42.599999999999994</v>
          </cell>
          <cell r="BH149">
            <v>42.599999999999994</v>
          </cell>
          <cell r="BI149">
            <v>8</v>
          </cell>
          <cell r="BJ149">
            <v>5</v>
          </cell>
        </row>
        <row r="150">
          <cell r="D150" t="str">
            <v>Slovenská technická univerzita v Bratislave</v>
          </cell>
          <cell r="AN150">
            <v>9</v>
          </cell>
          <cell r="AO150">
            <v>0</v>
          </cell>
          <cell r="AP150">
            <v>0</v>
          </cell>
          <cell r="AQ150">
            <v>9</v>
          </cell>
          <cell r="AR150">
            <v>9</v>
          </cell>
          <cell r="BF150">
            <v>27</v>
          </cell>
          <cell r="BG150">
            <v>57.51</v>
          </cell>
          <cell r="BH150">
            <v>57.51</v>
          </cell>
          <cell r="BI150">
            <v>10</v>
          </cell>
          <cell r="BJ150">
            <v>9</v>
          </cell>
        </row>
        <row r="151">
          <cell r="D151" t="str">
            <v>Slovenská technická univerzita v Bratislave</v>
          </cell>
          <cell r="AN151">
            <v>9</v>
          </cell>
          <cell r="AO151">
            <v>0</v>
          </cell>
          <cell r="AP151">
            <v>0</v>
          </cell>
          <cell r="AQ151">
            <v>9</v>
          </cell>
          <cell r="AR151">
            <v>9</v>
          </cell>
          <cell r="BF151">
            <v>27</v>
          </cell>
          <cell r="BG151">
            <v>57.51</v>
          </cell>
          <cell r="BH151">
            <v>57.51</v>
          </cell>
          <cell r="BI151">
            <v>12</v>
          </cell>
          <cell r="BJ151">
            <v>9</v>
          </cell>
        </row>
        <row r="152">
          <cell r="D152" t="str">
            <v>Slovenská technická univerzita v Bratislave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2</v>
          </cell>
          <cell r="BJ152">
            <v>0</v>
          </cell>
        </row>
        <row r="153">
          <cell r="D153" t="str">
            <v>Slovenská technická univerzita v Bratislave</v>
          </cell>
          <cell r="AN153">
            <v>433</v>
          </cell>
          <cell r="AO153">
            <v>461</v>
          </cell>
          <cell r="AP153">
            <v>0</v>
          </cell>
          <cell r="AQ153">
            <v>433</v>
          </cell>
          <cell r="AR153">
            <v>433</v>
          </cell>
          <cell r="BF153">
            <v>385.9</v>
          </cell>
          <cell r="BG153">
            <v>578.84999999999991</v>
          </cell>
          <cell r="BH153">
            <v>573.44018691588781</v>
          </cell>
          <cell r="BI153">
            <v>461</v>
          </cell>
          <cell r="BJ153">
            <v>0</v>
          </cell>
        </row>
        <row r="154">
          <cell r="D154" t="str">
            <v>Slovenská zdravotnícka univerzita v Bratislave</v>
          </cell>
          <cell r="AN154">
            <v>106</v>
          </cell>
          <cell r="AO154">
            <v>111</v>
          </cell>
          <cell r="AP154">
            <v>111</v>
          </cell>
          <cell r="AQ154">
            <v>0</v>
          </cell>
          <cell r="AR154">
            <v>106</v>
          </cell>
          <cell r="BF154">
            <v>92.8</v>
          </cell>
          <cell r="BG154">
            <v>199.51999999999998</v>
          </cell>
          <cell r="BH154">
            <v>195.18260869565216</v>
          </cell>
          <cell r="BI154">
            <v>111</v>
          </cell>
          <cell r="BJ154">
            <v>0</v>
          </cell>
        </row>
        <row r="155">
          <cell r="D155" t="str">
            <v>Prešovská univerzita v Prešove</v>
          </cell>
          <cell r="AN155">
            <v>1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5</v>
          </cell>
          <cell r="BJ155">
            <v>0</v>
          </cell>
        </row>
        <row r="156">
          <cell r="D156" t="str">
            <v>Prešovská univerzita v Prešove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4</v>
          </cell>
          <cell r="BJ156">
            <v>0</v>
          </cell>
        </row>
        <row r="157">
          <cell r="D157" t="str">
            <v>Prešovská univerzita v Prešove</v>
          </cell>
          <cell r="AN157">
            <v>3</v>
          </cell>
          <cell r="AO157">
            <v>0</v>
          </cell>
          <cell r="AP157">
            <v>0</v>
          </cell>
          <cell r="AQ157">
            <v>0</v>
          </cell>
          <cell r="AR157">
            <v>3</v>
          </cell>
          <cell r="BF157">
            <v>9</v>
          </cell>
          <cell r="BG157">
            <v>9.9</v>
          </cell>
          <cell r="BH157">
            <v>8.4857142857142858</v>
          </cell>
          <cell r="BI157">
            <v>3</v>
          </cell>
          <cell r="BJ157">
            <v>3</v>
          </cell>
        </row>
        <row r="158">
          <cell r="D158" t="str">
            <v>Prešovská univerzita v Prešove</v>
          </cell>
          <cell r="AN158">
            <v>67</v>
          </cell>
          <cell r="AO158">
            <v>70</v>
          </cell>
          <cell r="AP158">
            <v>0</v>
          </cell>
          <cell r="AQ158">
            <v>0</v>
          </cell>
          <cell r="AR158">
            <v>67</v>
          </cell>
          <cell r="BF158">
            <v>75.099999999999994</v>
          </cell>
          <cell r="BG158">
            <v>75.099999999999994</v>
          </cell>
          <cell r="BH158">
            <v>75.099999999999994</v>
          </cell>
          <cell r="BI158">
            <v>70</v>
          </cell>
          <cell r="BJ158">
            <v>0</v>
          </cell>
        </row>
        <row r="159">
          <cell r="D159" t="str">
            <v>Prešovská univerzita v Prešove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7</v>
          </cell>
          <cell r="BJ159">
            <v>0</v>
          </cell>
        </row>
        <row r="160">
          <cell r="D160" t="str">
            <v>Univerzita Pavla Jozefa Šafárika v Košiciach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1</v>
          </cell>
          <cell r="BJ160">
            <v>0</v>
          </cell>
        </row>
        <row r="161">
          <cell r="D161" t="str">
            <v>Akadémia ozbrojených síl generála Milana Rastislava Štefánika</v>
          </cell>
          <cell r="AN161">
            <v>23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23</v>
          </cell>
          <cell r="BJ161">
            <v>0</v>
          </cell>
        </row>
        <row r="162">
          <cell r="D162" t="str">
            <v>Akadémia ozbrojených síl generála Milana Rastislava Štefánika</v>
          </cell>
          <cell r="AN162">
            <v>7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7</v>
          </cell>
          <cell r="BJ162">
            <v>0</v>
          </cell>
        </row>
        <row r="163">
          <cell r="D163" t="str">
            <v>Akadémia ozbrojených síl generála Milana Rastislava Štefánika</v>
          </cell>
          <cell r="AN163">
            <v>2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2</v>
          </cell>
          <cell r="BJ163">
            <v>0</v>
          </cell>
        </row>
        <row r="164">
          <cell r="D164" t="str">
            <v>Katolícka univerzita v Ružomberku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11</v>
          </cell>
          <cell r="BJ164">
            <v>0</v>
          </cell>
        </row>
        <row r="165">
          <cell r="D165" t="str">
            <v>Univerzita Pavla Jozefa Šafárika v Košiciach</v>
          </cell>
          <cell r="AN165">
            <v>8</v>
          </cell>
          <cell r="AO165">
            <v>0</v>
          </cell>
          <cell r="AP165">
            <v>0</v>
          </cell>
          <cell r="AQ165">
            <v>0</v>
          </cell>
          <cell r="AR165">
            <v>8</v>
          </cell>
          <cell r="BF165">
            <v>24</v>
          </cell>
          <cell r="BG165">
            <v>51.12</v>
          </cell>
          <cell r="BH165">
            <v>25.56</v>
          </cell>
          <cell r="BI165">
            <v>10</v>
          </cell>
          <cell r="BJ165">
            <v>8</v>
          </cell>
        </row>
        <row r="166">
          <cell r="D166" t="str">
            <v>Univerzita Pavla Jozefa Šafárika v Košiciach</v>
          </cell>
          <cell r="AN166">
            <v>5</v>
          </cell>
          <cell r="AO166">
            <v>0</v>
          </cell>
          <cell r="AP166">
            <v>0</v>
          </cell>
          <cell r="AQ166">
            <v>5</v>
          </cell>
          <cell r="AR166">
            <v>5</v>
          </cell>
          <cell r="BF166">
            <v>15</v>
          </cell>
          <cell r="BG166">
            <v>31.95</v>
          </cell>
          <cell r="BH166">
            <v>31.95</v>
          </cell>
          <cell r="BI166">
            <v>6</v>
          </cell>
          <cell r="BJ166">
            <v>5</v>
          </cell>
        </row>
        <row r="167">
          <cell r="D167" t="str">
            <v>Univerzita Pavla Jozefa Šafárika v Košiciach</v>
          </cell>
          <cell r="AN167">
            <v>9</v>
          </cell>
          <cell r="AO167">
            <v>0</v>
          </cell>
          <cell r="AP167">
            <v>0</v>
          </cell>
          <cell r="AQ167">
            <v>9</v>
          </cell>
          <cell r="AR167">
            <v>9</v>
          </cell>
          <cell r="BF167">
            <v>27</v>
          </cell>
          <cell r="BG167">
            <v>57.51</v>
          </cell>
          <cell r="BH167">
            <v>57.51</v>
          </cell>
          <cell r="BI167">
            <v>10</v>
          </cell>
          <cell r="BJ167">
            <v>9</v>
          </cell>
        </row>
        <row r="168">
          <cell r="D168" t="str">
            <v>Ekonomická univerzita v Bratislave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2</v>
          </cell>
          <cell r="BJ168">
            <v>0</v>
          </cell>
        </row>
        <row r="169">
          <cell r="D169" t="str">
            <v>Univerzita Pavla Jozefa Šafárika v Košiciach</v>
          </cell>
          <cell r="AN169">
            <v>17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17</v>
          </cell>
          <cell r="BJ169">
            <v>0</v>
          </cell>
        </row>
        <row r="170">
          <cell r="D170" t="str">
            <v>Univerzita Pavla Jozefa Šafárika v Košiciach</v>
          </cell>
          <cell r="AN170">
            <v>13</v>
          </cell>
          <cell r="AO170">
            <v>0</v>
          </cell>
          <cell r="AP170">
            <v>0</v>
          </cell>
          <cell r="AQ170">
            <v>0</v>
          </cell>
          <cell r="AR170">
            <v>13</v>
          </cell>
          <cell r="BF170">
            <v>39</v>
          </cell>
          <cell r="BG170">
            <v>132.99</v>
          </cell>
          <cell r="BH170">
            <v>132.99</v>
          </cell>
          <cell r="BI170">
            <v>13</v>
          </cell>
          <cell r="BJ170">
            <v>13</v>
          </cell>
        </row>
        <row r="171">
          <cell r="D171" t="str">
            <v>Univerzita Komenského v Bratislave</v>
          </cell>
          <cell r="AN171">
            <v>14</v>
          </cell>
          <cell r="AO171">
            <v>0</v>
          </cell>
          <cell r="AP171">
            <v>0</v>
          </cell>
          <cell r="AQ171">
            <v>14</v>
          </cell>
          <cell r="AR171">
            <v>14</v>
          </cell>
          <cell r="BF171">
            <v>42</v>
          </cell>
          <cell r="BG171">
            <v>89.46</v>
          </cell>
          <cell r="BH171">
            <v>89.46</v>
          </cell>
          <cell r="BI171">
            <v>16</v>
          </cell>
          <cell r="BJ171">
            <v>14</v>
          </cell>
        </row>
        <row r="172">
          <cell r="D172" t="str">
            <v>Univerzita Komenského v Bratislave</v>
          </cell>
          <cell r="AN172">
            <v>10</v>
          </cell>
          <cell r="AO172">
            <v>0</v>
          </cell>
          <cell r="AP172">
            <v>0</v>
          </cell>
          <cell r="AQ172">
            <v>10</v>
          </cell>
          <cell r="AR172">
            <v>10</v>
          </cell>
          <cell r="BF172">
            <v>30</v>
          </cell>
          <cell r="BG172">
            <v>63.9</v>
          </cell>
          <cell r="BH172">
            <v>63.9</v>
          </cell>
          <cell r="BI172">
            <v>11</v>
          </cell>
          <cell r="BJ172">
            <v>10</v>
          </cell>
        </row>
        <row r="173">
          <cell r="D173" t="str">
            <v>Univerzita Komenského v Bratislave</v>
          </cell>
          <cell r="AN173">
            <v>9</v>
          </cell>
          <cell r="AO173">
            <v>0</v>
          </cell>
          <cell r="AP173">
            <v>0</v>
          </cell>
          <cell r="AQ173">
            <v>9</v>
          </cell>
          <cell r="AR173">
            <v>9</v>
          </cell>
          <cell r="BF173">
            <v>27</v>
          </cell>
          <cell r="BG173">
            <v>57.51</v>
          </cell>
          <cell r="BH173">
            <v>57.51</v>
          </cell>
          <cell r="BI173">
            <v>10</v>
          </cell>
          <cell r="BJ173">
            <v>9</v>
          </cell>
        </row>
        <row r="174">
          <cell r="D174" t="str">
            <v>Univerzita Pavla Jozefa Šafárika v Košiciach</v>
          </cell>
          <cell r="AN174">
            <v>6</v>
          </cell>
          <cell r="AO174">
            <v>0</v>
          </cell>
          <cell r="AP174">
            <v>0</v>
          </cell>
          <cell r="AQ174">
            <v>0</v>
          </cell>
          <cell r="AR174">
            <v>6</v>
          </cell>
          <cell r="BF174">
            <v>24</v>
          </cell>
          <cell r="BG174">
            <v>26.400000000000002</v>
          </cell>
          <cell r="BH174">
            <v>26.400000000000002</v>
          </cell>
          <cell r="BI174">
            <v>8</v>
          </cell>
          <cell r="BJ174">
            <v>6</v>
          </cell>
        </row>
        <row r="175">
          <cell r="D175" t="str">
            <v>Vysoká škola výtvarných umení v Bratislave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1</v>
          </cell>
          <cell r="BJ175">
            <v>0</v>
          </cell>
        </row>
        <row r="176">
          <cell r="D176" t="str">
            <v>Vysoká škola výtvarných umení v Bratislave</v>
          </cell>
          <cell r="AN176">
            <v>10</v>
          </cell>
          <cell r="AO176">
            <v>0</v>
          </cell>
          <cell r="AP176">
            <v>0</v>
          </cell>
          <cell r="AQ176">
            <v>0</v>
          </cell>
          <cell r="AR176">
            <v>10</v>
          </cell>
          <cell r="BF176">
            <v>40</v>
          </cell>
          <cell r="BG176">
            <v>44</v>
          </cell>
          <cell r="BH176">
            <v>44</v>
          </cell>
          <cell r="BI176">
            <v>13</v>
          </cell>
          <cell r="BJ176">
            <v>10</v>
          </cell>
        </row>
        <row r="177">
          <cell r="D177" t="str">
            <v>Vysoká škola výtvarných umení v Bratislave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1</v>
          </cell>
          <cell r="BJ177">
            <v>0</v>
          </cell>
        </row>
        <row r="178">
          <cell r="D178" t="str">
            <v>Univerzita Komenského v Bratislave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30</v>
          </cell>
          <cell r="BJ178">
            <v>0</v>
          </cell>
        </row>
        <row r="179">
          <cell r="D179" t="str">
            <v>Univerzita Komenského v Bratislave</v>
          </cell>
          <cell r="AN179">
            <v>1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2</v>
          </cell>
          <cell r="BJ179">
            <v>0</v>
          </cell>
        </row>
        <row r="180">
          <cell r="D180" t="str">
            <v>Univerzita Komenského v Bratislave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25</v>
          </cell>
          <cell r="BJ180">
            <v>0</v>
          </cell>
        </row>
        <row r="181">
          <cell r="D181" t="str">
            <v>Univerzita Komenského v Bratislave</v>
          </cell>
          <cell r="AN181">
            <v>225</v>
          </cell>
          <cell r="AO181">
            <v>241</v>
          </cell>
          <cell r="AP181">
            <v>0</v>
          </cell>
          <cell r="AQ181">
            <v>0</v>
          </cell>
          <cell r="AR181">
            <v>225</v>
          </cell>
          <cell r="BF181">
            <v>274.5</v>
          </cell>
          <cell r="BG181">
            <v>859.18499999999995</v>
          </cell>
          <cell r="BH181">
            <v>859.18499999999995</v>
          </cell>
          <cell r="BI181">
            <v>241</v>
          </cell>
          <cell r="BJ181">
            <v>0</v>
          </cell>
        </row>
        <row r="182">
          <cell r="D182" t="str">
            <v>Univerzita Komenského v Bratislave</v>
          </cell>
          <cell r="AN182">
            <v>1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7</v>
          </cell>
          <cell r="BJ182">
            <v>0</v>
          </cell>
        </row>
        <row r="183">
          <cell r="D183" t="str">
            <v>Univerzita Komenského v Bratislave</v>
          </cell>
          <cell r="AN183">
            <v>0</v>
          </cell>
          <cell r="AO183">
            <v>804</v>
          </cell>
          <cell r="AP183">
            <v>0</v>
          </cell>
          <cell r="AQ183">
            <v>0</v>
          </cell>
          <cell r="AR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804</v>
          </cell>
          <cell r="BJ183">
            <v>0</v>
          </cell>
        </row>
        <row r="184">
          <cell r="D184" t="str">
            <v>Univerzita Komenského v Bratislave</v>
          </cell>
          <cell r="AN184">
            <v>703</v>
          </cell>
          <cell r="AO184">
            <v>732</v>
          </cell>
          <cell r="AP184">
            <v>0</v>
          </cell>
          <cell r="AQ184">
            <v>703</v>
          </cell>
          <cell r="AR184">
            <v>703</v>
          </cell>
          <cell r="BF184">
            <v>823.3</v>
          </cell>
          <cell r="BG184">
            <v>2576.9289999999996</v>
          </cell>
          <cell r="BH184">
            <v>2526.8915436893199</v>
          </cell>
          <cell r="BI184">
            <v>732</v>
          </cell>
          <cell r="BJ184">
            <v>0</v>
          </cell>
        </row>
        <row r="185">
          <cell r="D185" t="str">
            <v>Univerzita Komenského v Bratislave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4</v>
          </cell>
          <cell r="BJ185">
            <v>0</v>
          </cell>
        </row>
        <row r="186">
          <cell r="D186" t="str">
            <v>Univerzita Komenského v Bratislave</v>
          </cell>
          <cell r="AN186">
            <v>1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13</v>
          </cell>
          <cell r="BJ186">
            <v>0</v>
          </cell>
        </row>
        <row r="187">
          <cell r="D187" t="str">
            <v>Univerzita Komenského v Bratislave</v>
          </cell>
          <cell r="AN187">
            <v>3</v>
          </cell>
          <cell r="AO187">
            <v>625</v>
          </cell>
          <cell r="AP187">
            <v>0</v>
          </cell>
          <cell r="AQ187">
            <v>3</v>
          </cell>
          <cell r="AR187">
            <v>3</v>
          </cell>
          <cell r="BF187">
            <v>3.2</v>
          </cell>
          <cell r="BG187">
            <v>10.016</v>
          </cell>
          <cell r="BH187">
            <v>10.016</v>
          </cell>
          <cell r="BI187">
            <v>625</v>
          </cell>
          <cell r="BJ187">
            <v>0</v>
          </cell>
        </row>
        <row r="188">
          <cell r="D188" t="str">
            <v>Univerzita Komenského v Bratislave</v>
          </cell>
          <cell r="AN188">
            <v>1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</row>
        <row r="189">
          <cell r="D189" t="str">
            <v>Univerzita Pavla Jozefa Šafárika v Košiciach</v>
          </cell>
          <cell r="AN189">
            <v>112</v>
          </cell>
          <cell r="AO189">
            <v>1215</v>
          </cell>
          <cell r="AP189">
            <v>0</v>
          </cell>
          <cell r="AQ189">
            <v>112</v>
          </cell>
          <cell r="AR189">
            <v>112</v>
          </cell>
          <cell r="BF189">
            <v>100.9</v>
          </cell>
          <cell r="BG189">
            <v>315.81700000000001</v>
          </cell>
          <cell r="BH189">
            <v>307.04430555555558</v>
          </cell>
          <cell r="BI189">
            <v>1215</v>
          </cell>
          <cell r="BJ189">
            <v>0</v>
          </cell>
        </row>
        <row r="190">
          <cell r="D190" t="str">
            <v>Univerzita Komenského v Bratislave</v>
          </cell>
          <cell r="AN190">
            <v>13</v>
          </cell>
          <cell r="AO190">
            <v>0</v>
          </cell>
          <cell r="AP190">
            <v>0</v>
          </cell>
          <cell r="AQ190">
            <v>0</v>
          </cell>
          <cell r="AR190">
            <v>13</v>
          </cell>
          <cell r="BF190">
            <v>39</v>
          </cell>
          <cell r="BG190">
            <v>42.900000000000006</v>
          </cell>
          <cell r="BH190">
            <v>42.900000000000006</v>
          </cell>
          <cell r="BI190">
            <v>18</v>
          </cell>
          <cell r="BJ190">
            <v>13</v>
          </cell>
        </row>
        <row r="191">
          <cell r="D191" t="str">
            <v>Univerzita Komenského v Bratislave</v>
          </cell>
          <cell r="AN191">
            <v>1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2</v>
          </cell>
          <cell r="BJ191">
            <v>0</v>
          </cell>
        </row>
        <row r="192">
          <cell r="D192" t="str">
            <v>Univerzita Komenského v Bratislave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5</v>
          </cell>
          <cell r="BJ192">
            <v>0</v>
          </cell>
        </row>
        <row r="193">
          <cell r="D193" t="str">
            <v>Univerzita Komenského v Bratislave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6</v>
          </cell>
          <cell r="BJ193">
            <v>0</v>
          </cell>
        </row>
        <row r="194">
          <cell r="D194" t="str">
            <v>Stredoeurópska vysoká škola v Skalici</v>
          </cell>
          <cell r="AN194">
            <v>271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271</v>
          </cell>
          <cell r="BJ194">
            <v>0</v>
          </cell>
        </row>
        <row r="195">
          <cell r="D195" t="str">
            <v>Univerzita Komenského v Bratislave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3</v>
          </cell>
          <cell r="BJ195">
            <v>0</v>
          </cell>
        </row>
        <row r="196">
          <cell r="D196" t="str">
            <v>Univerzita Komenského v Bratislave</v>
          </cell>
          <cell r="AN196">
            <v>12</v>
          </cell>
          <cell r="AO196">
            <v>0</v>
          </cell>
          <cell r="AP196">
            <v>0</v>
          </cell>
          <cell r="AQ196">
            <v>0</v>
          </cell>
          <cell r="AR196">
            <v>12</v>
          </cell>
          <cell r="BF196">
            <v>36</v>
          </cell>
          <cell r="BG196">
            <v>76.679999999999993</v>
          </cell>
          <cell r="BH196">
            <v>76.679999999999993</v>
          </cell>
          <cell r="BI196">
            <v>12</v>
          </cell>
          <cell r="BJ196">
            <v>12</v>
          </cell>
        </row>
        <row r="197">
          <cell r="D197" t="str">
            <v>Univerzita Komenského v Bratislave</v>
          </cell>
          <cell r="AN197">
            <v>2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5</v>
          </cell>
          <cell r="BJ197">
            <v>0</v>
          </cell>
        </row>
        <row r="198">
          <cell r="D198" t="str">
            <v>Univerzita Komenského v Bratislave</v>
          </cell>
          <cell r="AN198">
            <v>836</v>
          </cell>
          <cell r="AO198">
            <v>893</v>
          </cell>
          <cell r="AP198">
            <v>0</v>
          </cell>
          <cell r="AQ198">
            <v>0</v>
          </cell>
          <cell r="AR198">
            <v>836</v>
          </cell>
          <cell r="BF198">
            <v>924.9</v>
          </cell>
          <cell r="BG198">
            <v>2894.9369999999999</v>
          </cell>
          <cell r="BH198">
            <v>2853.5807571428572</v>
          </cell>
          <cell r="BI198">
            <v>893</v>
          </cell>
          <cell r="BJ198">
            <v>0</v>
          </cell>
        </row>
        <row r="199">
          <cell r="D199" t="str">
            <v>Univerzita Komenského v Bratislave</v>
          </cell>
          <cell r="AN199">
            <v>36</v>
          </cell>
          <cell r="AO199">
            <v>0</v>
          </cell>
          <cell r="AP199">
            <v>0</v>
          </cell>
          <cell r="AQ199">
            <v>36</v>
          </cell>
          <cell r="AR199">
            <v>36</v>
          </cell>
          <cell r="BF199">
            <v>108</v>
          </cell>
          <cell r="BG199">
            <v>230.04</v>
          </cell>
          <cell r="BH199">
            <v>230.04</v>
          </cell>
          <cell r="BI199">
            <v>37</v>
          </cell>
          <cell r="BJ199">
            <v>36</v>
          </cell>
        </row>
        <row r="200">
          <cell r="D200" t="str">
            <v>Univerzita Komenského v Bratislave</v>
          </cell>
          <cell r="AN200">
            <v>19</v>
          </cell>
          <cell r="AO200">
            <v>0</v>
          </cell>
          <cell r="AP200">
            <v>0</v>
          </cell>
          <cell r="AQ200">
            <v>19</v>
          </cell>
          <cell r="AR200">
            <v>19</v>
          </cell>
          <cell r="BF200">
            <v>57</v>
          </cell>
          <cell r="BG200">
            <v>121.41</v>
          </cell>
          <cell r="BH200">
            <v>121.41</v>
          </cell>
          <cell r="BI200">
            <v>21</v>
          </cell>
          <cell r="BJ200">
            <v>19</v>
          </cell>
        </row>
        <row r="201">
          <cell r="D201" t="str">
            <v>Univerzita Komenského v Bratislave</v>
          </cell>
          <cell r="AN201">
            <v>8</v>
          </cell>
          <cell r="AO201">
            <v>0</v>
          </cell>
          <cell r="AP201">
            <v>0</v>
          </cell>
          <cell r="AQ201">
            <v>8</v>
          </cell>
          <cell r="AR201">
            <v>8</v>
          </cell>
          <cell r="BF201">
            <v>24</v>
          </cell>
          <cell r="BG201">
            <v>51.12</v>
          </cell>
          <cell r="BH201">
            <v>51.12</v>
          </cell>
          <cell r="BI201">
            <v>9</v>
          </cell>
          <cell r="BJ201">
            <v>8</v>
          </cell>
        </row>
        <row r="202">
          <cell r="D202" t="str">
            <v>Univerzita Komenského v Bratislave</v>
          </cell>
          <cell r="AN202">
            <v>22</v>
          </cell>
          <cell r="AO202">
            <v>0</v>
          </cell>
          <cell r="AP202">
            <v>0</v>
          </cell>
          <cell r="AQ202">
            <v>0</v>
          </cell>
          <cell r="AR202">
            <v>22</v>
          </cell>
          <cell r="BF202">
            <v>66</v>
          </cell>
          <cell r="BG202">
            <v>140.57999999999998</v>
          </cell>
          <cell r="BH202">
            <v>93.72</v>
          </cell>
          <cell r="BI202">
            <v>25</v>
          </cell>
          <cell r="BJ202">
            <v>22</v>
          </cell>
        </row>
        <row r="203">
          <cell r="D203" t="str">
            <v>Univerzita Komenského v Bratislave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1</v>
          </cell>
          <cell r="BJ203">
            <v>0</v>
          </cell>
        </row>
        <row r="204">
          <cell r="D204" t="str">
            <v>Trnavská univerzita v Trnave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1</v>
          </cell>
          <cell r="BJ204">
            <v>0</v>
          </cell>
        </row>
        <row r="205">
          <cell r="D205" t="str">
            <v>Univerzita Mateja Bela v Banskej Bystrici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1</v>
          </cell>
          <cell r="BJ205">
            <v>0</v>
          </cell>
        </row>
        <row r="206">
          <cell r="D206" t="str">
            <v>Univerzita Mateja Bela v Banskej Bystrici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1</v>
          </cell>
          <cell r="BJ206">
            <v>0</v>
          </cell>
        </row>
        <row r="207">
          <cell r="D207" t="str">
            <v>Univerzita Pavla Jozefa Šafárika v Košiciach</v>
          </cell>
          <cell r="AN207">
            <v>24</v>
          </cell>
          <cell r="AO207">
            <v>29</v>
          </cell>
          <cell r="AP207">
            <v>29</v>
          </cell>
          <cell r="AQ207">
            <v>24</v>
          </cell>
          <cell r="AR207">
            <v>24</v>
          </cell>
          <cell r="BF207">
            <v>22.2</v>
          </cell>
          <cell r="BG207">
            <v>32.856000000000002</v>
          </cell>
          <cell r="BH207">
            <v>32.856000000000002</v>
          </cell>
          <cell r="BI207">
            <v>29</v>
          </cell>
          <cell r="BJ207">
            <v>0</v>
          </cell>
        </row>
        <row r="208">
          <cell r="D208" t="str">
            <v>Univerzita Pavla Jozefa Šafárika v Košiciach</v>
          </cell>
          <cell r="AN208">
            <v>6</v>
          </cell>
          <cell r="AO208">
            <v>6</v>
          </cell>
          <cell r="AP208">
            <v>6</v>
          </cell>
          <cell r="AQ208">
            <v>6</v>
          </cell>
          <cell r="AR208">
            <v>6</v>
          </cell>
          <cell r="BF208">
            <v>5.0999999999999996</v>
          </cell>
          <cell r="BG208">
            <v>7.1399999999999988</v>
          </cell>
          <cell r="BH208">
            <v>7.1399999999999988</v>
          </cell>
          <cell r="BI208">
            <v>6</v>
          </cell>
          <cell r="BJ208">
            <v>0</v>
          </cell>
        </row>
        <row r="209">
          <cell r="D209" t="str">
            <v>Univerzita Pavla Jozefa Šafárika v Košiciach</v>
          </cell>
          <cell r="AN209">
            <v>2</v>
          </cell>
          <cell r="AO209">
            <v>2</v>
          </cell>
          <cell r="AP209">
            <v>0</v>
          </cell>
          <cell r="AQ209">
            <v>0</v>
          </cell>
          <cell r="AR209">
            <v>2</v>
          </cell>
          <cell r="BF209">
            <v>2</v>
          </cell>
          <cell r="BG209">
            <v>2.08</v>
          </cell>
          <cell r="BH209">
            <v>1.9746835443037973</v>
          </cell>
          <cell r="BI209">
            <v>2</v>
          </cell>
          <cell r="BJ209">
            <v>0</v>
          </cell>
        </row>
        <row r="210">
          <cell r="D210" t="str">
            <v>Univerzita Pavla Jozefa Šafárika v Košiciach</v>
          </cell>
          <cell r="AN210">
            <v>13</v>
          </cell>
          <cell r="AO210">
            <v>0</v>
          </cell>
          <cell r="AP210">
            <v>0</v>
          </cell>
          <cell r="AQ210">
            <v>13</v>
          </cell>
          <cell r="AR210">
            <v>13</v>
          </cell>
          <cell r="BF210">
            <v>39</v>
          </cell>
          <cell r="BG210">
            <v>83.07</v>
          </cell>
          <cell r="BH210">
            <v>83.07</v>
          </cell>
          <cell r="BI210">
            <v>13</v>
          </cell>
          <cell r="BJ210">
            <v>13</v>
          </cell>
        </row>
        <row r="211">
          <cell r="D211" t="str">
            <v>Univerzita Pavla Jozefa Šafárika v Košiciach</v>
          </cell>
          <cell r="AN211">
            <v>3</v>
          </cell>
          <cell r="AO211">
            <v>0</v>
          </cell>
          <cell r="AP211">
            <v>0</v>
          </cell>
          <cell r="AQ211">
            <v>0</v>
          </cell>
          <cell r="AR211">
            <v>3</v>
          </cell>
          <cell r="BF211">
            <v>9</v>
          </cell>
          <cell r="BG211">
            <v>30.69</v>
          </cell>
          <cell r="BH211">
            <v>30.69</v>
          </cell>
          <cell r="BI211">
            <v>3</v>
          </cell>
          <cell r="BJ211">
            <v>3</v>
          </cell>
        </row>
        <row r="212">
          <cell r="D212" t="str">
            <v>Univerzita Pavla Jozefa Šafárika v Košiciach</v>
          </cell>
          <cell r="AN212">
            <v>236</v>
          </cell>
          <cell r="AO212">
            <v>249</v>
          </cell>
          <cell r="AP212">
            <v>0</v>
          </cell>
          <cell r="AQ212">
            <v>0</v>
          </cell>
          <cell r="AR212">
            <v>236</v>
          </cell>
          <cell r="BF212">
            <v>277.7</v>
          </cell>
          <cell r="BG212">
            <v>869.20099999999991</v>
          </cell>
          <cell r="BH212">
            <v>850.30532608695648</v>
          </cell>
          <cell r="BI212">
            <v>249</v>
          </cell>
          <cell r="BJ212">
            <v>0</v>
          </cell>
        </row>
        <row r="213">
          <cell r="D213" t="str">
            <v>Univerzita Pavla Jozefa Šafárika v Košiciach</v>
          </cell>
          <cell r="AN213">
            <v>23</v>
          </cell>
          <cell r="AO213">
            <v>180</v>
          </cell>
          <cell r="AP213">
            <v>0</v>
          </cell>
          <cell r="AQ213">
            <v>0</v>
          </cell>
          <cell r="AR213">
            <v>23</v>
          </cell>
          <cell r="BF213">
            <v>19.899999999999999</v>
          </cell>
          <cell r="BG213">
            <v>62.286999999999992</v>
          </cell>
          <cell r="BH213">
            <v>60.93293478260869</v>
          </cell>
          <cell r="BI213">
            <v>180</v>
          </cell>
          <cell r="BJ213">
            <v>0</v>
          </cell>
        </row>
        <row r="214">
          <cell r="D214" t="str">
            <v>Univerzita Komenského v Bratislave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1</v>
          </cell>
          <cell r="BJ214">
            <v>0</v>
          </cell>
        </row>
        <row r="215">
          <cell r="D215" t="str">
            <v>Univerzita Pavla Jozefa Šafárika v Košiciach</v>
          </cell>
          <cell r="AN215">
            <v>354</v>
          </cell>
          <cell r="AO215">
            <v>402</v>
          </cell>
          <cell r="AP215">
            <v>0</v>
          </cell>
          <cell r="AQ215">
            <v>0</v>
          </cell>
          <cell r="AR215">
            <v>354</v>
          </cell>
          <cell r="BF215">
            <v>309.60000000000002</v>
          </cell>
          <cell r="BG215">
            <v>309.60000000000002</v>
          </cell>
          <cell r="BH215">
            <v>305.5792207792208</v>
          </cell>
          <cell r="BI215">
            <v>402</v>
          </cell>
          <cell r="BJ215">
            <v>0</v>
          </cell>
        </row>
        <row r="216">
          <cell r="D216" t="str">
            <v>Univerzita Mateja Bela v Banskej Bystrici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1</v>
          </cell>
          <cell r="BJ216">
            <v>0</v>
          </cell>
        </row>
        <row r="217">
          <cell r="D217" t="str">
            <v>Univerzita Komenského v Bratislave</v>
          </cell>
          <cell r="AN217">
            <v>29</v>
          </cell>
          <cell r="AO217">
            <v>36</v>
          </cell>
          <cell r="AP217">
            <v>0</v>
          </cell>
          <cell r="AQ217">
            <v>0</v>
          </cell>
          <cell r="AR217">
            <v>29</v>
          </cell>
          <cell r="BF217">
            <v>33.5</v>
          </cell>
          <cell r="BG217">
            <v>33.5</v>
          </cell>
          <cell r="BH217">
            <v>33.5</v>
          </cell>
          <cell r="BI217">
            <v>36</v>
          </cell>
          <cell r="BJ217">
            <v>0</v>
          </cell>
        </row>
        <row r="218">
          <cell r="D218" t="str">
            <v>Univerzita sv. Cyrila a Metoda v Trnave</v>
          </cell>
          <cell r="AN218">
            <v>96</v>
          </cell>
          <cell r="AO218">
            <v>103</v>
          </cell>
          <cell r="AP218">
            <v>0</v>
          </cell>
          <cell r="AQ218">
            <v>0</v>
          </cell>
          <cell r="AR218">
            <v>96</v>
          </cell>
          <cell r="BF218">
            <v>144</v>
          </cell>
          <cell r="BG218">
            <v>144</v>
          </cell>
          <cell r="BH218">
            <v>129.6</v>
          </cell>
          <cell r="BI218">
            <v>103</v>
          </cell>
          <cell r="BJ218">
            <v>0</v>
          </cell>
        </row>
        <row r="219">
          <cell r="D219" t="str">
            <v>Univerzita Konštantína Filozofa v Nitre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1</v>
          </cell>
          <cell r="BJ219">
            <v>0</v>
          </cell>
        </row>
        <row r="220">
          <cell r="D220" t="str">
            <v>Univerzita Komenského v Bratislave</v>
          </cell>
          <cell r="AN220">
            <v>65</v>
          </cell>
          <cell r="AO220">
            <v>83</v>
          </cell>
          <cell r="AP220">
            <v>0</v>
          </cell>
          <cell r="AQ220">
            <v>0</v>
          </cell>
          <cell r="AR220">
            <v>65</v>
          </cell>
          <cell r="BF220">
            <v>56.9</v>
          </cell>
          <cell r="BG220">
            <v>67.710999999999999</v>
          </cell>
          <cell r="BH220">
            <v>67.710999999999999</v>
          </cell>
          <cell r="BI220">
            <v>83</v>
          </cell>
          <cell r="BJ220">
            <v>0</v>
          </cell>
        </row>
        <row r="221">
          <cell r="D221" t="str">
            <v>Univerzita Komenského v Bratislave</v>
          </cell>
          <cell r="AN221">
            <v>11</v>
          </cell>
          <cell r="AO221">
            <v>0</v>
          </cell>
          <cell r="AP221">
            <v>0</v>
          </cell>
          <cell r="AQ221">
            <v>0</v>
          </cell>
          <cell r="AR221">
            <v>11</v>
          </cell>
          <cell r="BF221">
            <v>33</v>
          </cell>
          <cell r="BG221">
            <v>36.300000000000004</v>
          </cell>
          <cell r="BH221">
            <v>36.300000000000004</v>
          </cell>
          <cell r="BI221">
            <v>13</v>
          </cell>
          <cell r="BJ221">
            <v>11</v>
          </cell>
        </row>
        <row r="222">
          <cell r="D222" t="str">
            <v>Univerzita Komenského v Bratislave</v>
          </cell>
          <cell r="AN222">
            <v>12</v>
          </cell>
          <cell r="AO222">
            <v>0</v>
          </cell>
          <cell r="AP222">
            <v>0</v>
          </cell>
          <cell r="AQ222">
            <v>0</v>
          </cell>
          <cell r="AR222">
            <v>12</v>
          </cell>
          <cell r="BF222">
            <v>36</v>
          </cell>
          <cell r="BG222">
            <v>39.6</v>
          </cell>
          <cell r="BH222">
            <v>39.6</v>
          </cell>
          <cell r="BI222">
            <v>14</v>
          </cell>
          <cell r="BJ222">
            <v>12</v>
          </cell>
        </row>
        <row r="223">
          <cell r="D223" t="str">
            <v>Univerzita Komenského v Bratislave</v>
          </cell>
          <cell r="AN223">
            <v>7</v>
          </cell>
          <cell r="AO223">
            <v>0</v>
          </cell>
          <cell r="AP223">
            <v>0</v>
          </cell>
          <cell r="AQ223">
            <v>0</v>
          </cell>
          <cell r="AR223">
            <v>7</v>
          </cell>
          <cell r="BF223">
            <v>21</v>
          </cell>
          <cell r="BG223">
            <v>23.1</v>
          </cell>
          <cell r="BH223">
            <v>23.1</v>
          </cell>
          <cell r="BI223">
            <v>8</v>
          </cell>
          <cell r="BJ223">
            <v>7</v>
          </cell>
        </row>
        <row r="224">
          <cell r="D224" t="str">
            <v>Univerzita Komenského v Bratislave</v>
          </cell>
          <cell r="AN224">
            <v>5</v>
          </cell>
          <cell r="AO224">
            <v>0</v>
          </cell>
          <cell r="AP224">
            <v>0</v>
          </cell>
          <cell r="AQ224">
            <v>0</v>
          </cell>
          <cell r="AR224">
            <v>5</v>
          </cell>
          <cell r="BF224">
            <v>15</v>
          </cell>
          <cell r="BG224">
            <v>16.5</v>
          </cell>
          <cell r="BH224">
            <v>16.5</v>
          </cell>
          <cell r="BI224">
            <v>6</v>
          </cell>
          <cell r="BJ224">
            <v>5</v>
          </cell>
        </row>
        <row r="225">
          <cell r="D225" t="str">
            <v>Univerzita Komenského v Bratislave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4</v>
          </cell>
          <cell r="BJ225">
            <v>0</v>
          </cell>
        </row>
        <row r="226">
          <cell r="D226" t="str">
            <v>Univerzita Komenského v Bratislave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3</v>
          </cell>
          <cell r="BJ226">
            <v>0</v>
          </cell>
        </row>
        <row r="227">
          <cell r="D227" t="str">
            <v>Univerzita Komenského v Bratislave</v>
          </cell>
          <cell r="AN227">
            <v>214</v>
          </cell>
          <cell r="AO227">
            <v>241</v>
          </cell>
          <cell r="AP227">
            <v>0</v>
          </cell>
          <cell r="AQ227">
            <v>0</v>
          </cell>
          <cell r="AR227">
            <v>214</v>
          </cell>
          <cell r="BF227">
            <v>187.9</v>
          </cell>
          <cell r="BG227">
            <v>187.9</v>
          </cell>
          <cell r="BH227">
            <v>182.68055555555557</v>
          </cell>
          <cell r="BI227">
            <v>241</v>
          </cell>
          <cell r="BJ227">
            <v>0</v>
          </cell>
        </row>
        <row r="228">
          <cell r="D228" t="str">
            <v>Univerzita Komenského v Bratislave</v>
          </cell>
          <cell r="AN228">
            <v>35</v>
          </cell>
          <cell r="AO228">
            <v>41</v>
          </cell>
          <cell r="AP228">
            <v>0</v>
          </cell>
          <cell r="AQ228">
            <v>0</v>
          </cell>
          <cell r="AR228">
            <v>35</v>
          </cell>
          <cell r="BF228">
            <v>28.7</v>
          </cell>
          <cell r="BG228">
            <v>28.7</v>
          </cell>
          <cell r="BH228">
            <v>28.7</v>
          </cell>
          <cell r="BI228">
            <v>41</v>
          </cell>
          <cell r="BJ228">
            <v>0</v>
          </cell>
        </row>
        <row r="229">
          <cell r="D229" t="str">
            <v>Univerzita Komenského v Bratislave</v>
          </cell>
          <cell r="AN229">
            <v>3</v>
          </cell>
          <cell r="AO229">
            <v>6</v>
          </cell>
          <cell r="AP229">
            <v>0</v>
          </cell>
          <cell r="AQ229">
            <v>0</v>
          </cell>
          <cell r="AR229">
            <v>3</v>
          </cell>
          <cell r="BF229">
            <v>2.4</v>
          </cell>
          <cell r="BG229">
            <v>2.496</v>
          </cell>
          <cell r="BH229">
            <v>2.496</v>
          </cell>
          <cell r="BI229">
            <v>6</v>
          </cell>
          <cell r="BJ229">
            <v>0</v>
          </cell>
        </row>
        <row r="230">
          <cell r="D230" t="str">
            <v>Univerzita Komenského v Bratislave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8</v>
          </cell>
          <cell r="BJ230">
            <v>0</v>
          </cell>
        </row>
        <row r="231">
          <cell r="D231" t="str">
            <v>Univerzita Komenského v Bratislave</v>
          </cell>
          <cell r="AN231">
            <v>3</v>
          </cell>
          <cell r="AO231">
            <v>0</v>
          </cell>
          <cell r="AP231">
            <v>0</v>
          </cell>
          <cell r="AQ231">
            <v>0</v>
          </cell>
          <cell r="AR231">
            <v>3</v>
          </cell>
          <cell r="BF231">
            <v>9</v>
          </cell>
          <cell r="BG231">
            <v>9.9</v>
          </cell>
          <cell r="BH231">
            <v>9.9</v>
          </cell>
          <cell r="BI231">
            <v>3</v>
          </cell>
          <cell r="BJ231">
            <v>3</v>
          </cell>
        </row>
        <row r="232">
          <cell r="D232" t="str">
            <v>Univerzita Komenského v Bratislave</v>
          </cell>
          <cell r="AN232">
            <v>95</v>
          </cell>
          <cell r="AO232">
            <v>100</v>
          </cell>
          <cell r="AP232">
            <v>0</v>
          </cell>
          <cell r="AQ232">
            <v>0</v>
          </cell>
          <cell r="AR232">
            <v>95</v>
          </cell>
          <cell r="BF232">
            <v>109</v>
          </cell>
          <cell r="BG232">
            <v>129.71</v>
          </cell>
          <cell r="BH232">
            <v>117.35666666666667</v>
          </cell>
          <cell r="BI232">
            <v>100</v>
          </cell>
          <cell r="BJ232">
            <v>0</v>
          </cell>
        </row>
        <row r="233">
          <cell r="D233" t="str">
            <v>Akadémia ozbrojených síl generála Milana Rastislava Štefánika</v>
          </cell>
          <cell r="AN233">
            <v>4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4</v>
          </cell>
          <cell r="BJ233">
            <v>0</v>
          </cell>
        </row>
        <row r="234">
          <cell r="D234" t="str">
            <v>Akadémia ozbrojených síl generála Milana Rastislava Štefánika</v>
          </cell>
          <cell r="AN234">
            <v>1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1</v>
          </cell>
          <cell r="BJ234">
            <v>0</v>
          </cell>
        </row>
        <row r="235">
          <cell r="D235" t="str">
            <v>Katolícka univerzita v Ružomberku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1</v>
          </cell>
          <cell r="BJ235">
            <v>0</v>
          </cell>
        </row>
        <row r="236">
          <cell r="D236" t="str">
            <v>Univerzita Komenského v Bratislave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30</v>
          </cell>
          <cell r="BJ236">
            <v>0</v>
          </cell>
        </row>
        <row r="237">
          <cell r="D237" t="str">
            <v>Univerzita Komenského v Bratislave</v>
          </cell>
          <cell r="AN237">
            <v>51</v>
          </cell>
          <cell r="AO237">
            <v>54</v>
          </cell>
          <cell r="AP237">
            <v>0</v>
          </cell>
          <cell r="AQ237">
            <v>0</v>
          </cell>
          <cell r="AR237">
            <v>51</v>
          </cell>
          <cell r="BF237">
            <v>61.3</v>
          </cell>
          <cell r="BG237">
            <v>191.86899999999997</v>
          </cell>
          <cell r="BH237">
            <v>191.86899999999997</v>
          </cell>
          <cell r="BI237">
            <v>54</v>
          </cell>
          <cell r="BJ237">
            <v>0</v>
          </cell>
        </row>
        <row r="238">
          <cell r="D238" t="str">
            <v>Univerzita Komenského v Bratislave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16</v>
          </cell>
          <cell r="BJ238">
            <v>0</v>
          </cell>
        </row>
        <row r="239">
          <cell r="D239" t="str">
            <v>Ekonomická univerzita v Bratislave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1</v>
          </cell>
          <cell r="BJ239">
            <v>0</v>
          </cell>
        </row>
        <row r="240">
          <cell r="D240" t="str">
            <v>Ekonomická univerzita v Bratislave</v>
          </cell>
          <cell r="AN240">
            <v>11</v>
          </cell>
          <cell r="AO240">
            <v>0</v>
          </cell>
          <cell r="AP240">
            <v>0</v>
          </cell>
          <cell r="AQ240">
            <v>0</v>
          </cell>
          <cell r="AR240">
            <v>11</v>
          </cell>
          <cell r="BF240">
            <v>44</v>
          </cell>
          <cell r="BG240">
            <v>48.400000000000006</v>
          </cell>
          <cell r="BH240">
            <v>48.400000000000006</v>
          </cell>
          <cell r="BI240">
            <v>13</v>
          </cell>
          <cell r="BJ240">
            <v>11</v>
          </cell>
        </row>
        <row r="241">
          <cell r="D241" t="str">
            <v>Ekonomická univerzita v Bratislave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1</v>
          </cell>
          <cell r="BJ241">
            <v>0</v>
          </cell>
        </row>
        <row r="242">
          <cell r="D242" t="str">
            <v>Ekonomická univerzita v Bratislave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1</v>
          </cell>
          <cell r="BJ242">
            <v>0</v>
          </cell>
        </row>
        <row r="243">
          <cell r="D243" t="str">
            <v>Ekonomická univerzita v Bratislave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10</v>
          </cell>
          <cell r="BJ243">
            <v>0</v>
          </cell>
        </row>
        <row r="244">
          <cell r="D244" t="str">
            <v>Univerzita Komenského v Bratislave</v>
          </cell>
          <cell r="AN244">
            <v>2</v>
          </cell>
          <cell r="AO244">
            <v>0</v>
          </cell>
          <cell r="AP244">
            <v>0</v>
          </cell>
          <cell r="AQ244">
            <v>2</v>
          </cell>
          <cell r="AR244">
            <v>2</v>
          </cell>
          <cell r="BF244">
            <v>6</v>
          </cell>
          <cell r="BG244">
            <v>12.78</v>
          </cell>
          <cell r="BH244">
            <v>12.78</v>
          </cell>
          <cell r="BI244">
            <v>3</v>
          </cell>
          <cell r="BJ244">
            <v>2</v>
          </cell>
        </row>
        <row r="245">
          <cell r="D245" t="str">
            <v>Univerzita Komenského v Bratislave</v>
          </cell>
          <cell r="AN245">
            <v>11</v>
          </cell>
          <cell r="AO245">
            <v>0</v>
          </cell>
          <cell r="AP245">
            <v>0</v>
          </cell>
          <cell r="AQ245">
            <v>11</v>
          </cell>
          <cell r="AR245">
            <v>11</v>
          </cell>
          <cell r="BF245">
            <v>33</v>
          </cell>
          <cell r="BG245">
            <v>70.289999999999992</v>
          </cell>
          <cell r="BH245">
            <v>70.289999999999992</v>
          </cell>
          <cell r="BI245">
            <v>14</v>
          </cell>
          <cell r="BJ245">
            <v>11</v>
          </cell>
        </row>
        <row r="246">
          <cell r="D246" t="str">
            <v>Univerzita Komenského v Bratislave</v>
          </cell>
          <cell r="AN246">
            <v>13</v>
          </cell>
          <cell r="AO246">
            <v>0</v>
          </cell>
          <cell r="AP246">
            <v>0</v>
          </cell>
          <cell r="AQ246">
            <v>13</v>
          </cell>
          <cell r="AR246">
            <v>13</v>
          </cell>
          <cell r="BF246">
            <v>39</v>
          </cell>
          <cell r="BG246">
            <v>83.07</v>
          </cell>
          <cell r="BH246">
            <v>83.07</v>
          </cell>
          <cell r="BI246">
            <v>16</v>
          </cell>
          <cell r="BJ246">
            <v>13</v>
          </cell>
        </row>
        <row r="247">
          <cell r="D247" t="str">
            <v>Univerzita Komenského v Bratislave</v>
          </cell>
          <cell r="AN247">
            <v>7</v>
          </cell>
          <cell r="AO247">
            <v>0</v>
          </cell>
          <cell r="AP247">
            <v>0</v>
          </cell>
          <cell r="AQ247">
            <v>7</v>
          </cell>
          <cell r="AR247">
            <v>7</v>
          </cell>
          <cell r="BF247">
            <v>21</v>
          </cell>
          <cell r="BG247">
            <v>44.73</v>
          </cell>
          <cell r="BH247">
            <v>44.73</v>
          </cell>
          <cell r="BI247">
            <v>8</v>
          </cell>
          <cell r="BJ247">
            <v>7</v>
          </cell>
        </row>
        <row r="248">
          <cell r="D248" t="str">
            <v>Univerzita Komenského v Bratislave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3</v>
          </cell>
          <cell r="BJ248">
            <v>0</v>
          </cell>
        </row>
        <row r="249">
          <cell r="D249" t="str">
            <v>Univerzita Komenského v Bratislave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1</v>
          </cell>
          <cell r="BJ249">
            <v>0</v>
          </cell>
        </row>
        <row r="250">
          <cell r="D250" t="str">
            <v>Univerzita Komenského v Bratislave</v>
          </cell>
          <cell r="AN250">
            <v>4</v>
          </cell>
          <cell r="AO250">
            <v>101</v>
          </cell>
          <cell r="AP250">
            <v>0</v>
          </cell>
          <cell r="AQ250">
            <v>0</v>
          </cell>
          <cell r="AR250">
            <v>4</v>
          </cell>
          <cell r="BF250">
            <v>3.4</v>
          </cell>
          <cell r="BG250">
            <v>10.641999999999999</v>
          </cell>
          <cell r="BH250">
            <v>10.489971428571428</v>
          </cell>
          <cell r="BI250">
            <v>101</v>
          </cell>
          <cell r="BJ250">
            <v>0</v>
          </cell>
        </row>
        <row r="251">
          <cell r="D251" t="str">
            <v>Technická univerzita vo Zvolene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</row>
        <row r="252">
          <cell r="D252" t="str">
            <v>Technická univerzita vo Zvolene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4</v>
          </cell>
          <cell r="BJ252">
            <v>0</v>
          </cell>
        </row>
        <row r="253">
          <cell r="D253" t="str">
            <v>Technická univerzita v Košiciach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4</v>
          </cell>
          <cell r="BJ253">
            <v>0</v>
          </cell>
        </row>
        <row r="254">
          <cell r="D254" t="str">
            <v>Technická univerzita v Košiciach</v>
          </cell>
          <cell r="AN254">
            <v>4</v>
          </cell>
          <cell r="AO254">
            <v>0</v>
          </cell>
          <cell r="AP254">
            <v>0</v>
          </cell>
          <cell r="AQ254">
            <v>4</v>
          </cell>
          <cell r="AR254">
            <v>4</v>
          </cell>
          <cell r="BF254">
            <v>16</v>
          </cell>
          <cell r="BG254">
            <v>34.08</v>
          </cell>
          <cell r="BH254">
            <v>34.08</v>
          </cell>
          <cell r="BI254">
            <v>4</v>
          </cell>
          <cell r="BJ254">
            <v>4</v>
          </cell>
        </row>
        <row r="255">
          <cell r="D255" t="str">
            <v>Katolícka univerzita v Ružomberku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9</v>
          </cell>
          <cell r="BJ255">
            <v>0</v>
          </cell>
        </row>
        <row r="256">
          <cell r="D256" t="str">
            <v>Univerzita Konštantína Filozofa v Nitre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0.5</v>
          </cell>
          <cell r="BJ256">
            <v>0</v>
          </cell>
        </row>
        <row r="257">
          <cell r="D257" t="str">
            <v>Univerzita Konštantína Filozofa v Nitre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1</v>
          </cell>
          <cell r="BJ257">
            <v>0</v>
          </cell>
        </row>
        <row r="258">
          <cell r="D258" t="str">
            <v>Univerzita Komenského v Bratislave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14</v>
          </cell>
          <cell r="BJ258">
            <v>0</v>
          </cell>
        </row>
        <row r="259">
          <cell r="D259" t="str">
            <v>Univerzita Komenského v Bratislave</v>
          </cell>
          <cell r="AN259">
            <v>0</v>
          </cell>
          <cell r="AO259">
            <v>123</v>
          </cell>
          <cell r="AP259">
            <v>0</v>
          </cell>
          <cell r="AQ259">
            <v>0</v>
          </cell>
          <cell r="AR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123</v>
          </cell>
          <cell r="BJ259">
            <v>0</v>
          </cell>
        </row>
        <row r="260">
          <cell r="D260" t="str">
            <v>Univerzita Komenského v Bratislave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16</v>
          </cell>
          <cell r="BJ260">
            <v>0</v>
          </cell>
        </row>
        <row r="261">
          <cell r="D261" t="str">
            <v>Vysoká škola ekonómie a manažmentu verejnej správy v Bratislave</v>
          </cell>
          <cell r="AN261">
            <v>410</v>
          </cell>
          <cell r="AO261">
            <v>410</v>
          </cell>
          <cell r="AP261">
            <v>0</v>
          </cell>
          <cell r="AQ261">
            <v>0</v>
          </cell>
          <cell r="AR261">
            <v>410</v>
          </cell>
          <cell r="BF261">
            <v>615</v>
          </cell>
          <cell r="BG261">
            <v>639.6</v>
          </cell>
          <cell r="BH261">
            <v>560.45217391304345</v>
          </cell>
          <cell r="BI261">
            <v>410</v>
          </cell>
          <cell r="BJ261">
            <v>0</v>
          </cell>
        </row>
        <row r="262">
          <cell r="D262" t="str">
            <v>Akadémia médií, odborná vysoká škola mediálnej a marketingovej komunikácie v Bratislave</v>
          </cell>
          <cell r="AN262">
            <v>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1</v>
          </cell>
          <cell r="BJ262">
            <v>0</v>
          </cell>
        </row>
        <row r="263">
          <cell r="D263" t="str">
            <v>Akadémia médií, odborná vysoká škola mediálnej a marketingovej komunikácie v Bratislave</v>
          </cell>
          <cell r="AN263">
            <v>25</v>
          </cell>
          <cell r="AO263">
            <v>25</v>
          </cell>
          <cell r="AP263">
            <v>0</v>
          </cell>
          <cell r="AQ263">
            <v>0</v>
          </cell>
          <cell r="AR263">
            <v>25</v>
          </cell>
          <cell r="BF263">
            <v>37.5</v>
          </cell>
          <cell r="BG263">
            <v>44.625</v>
          </cell>
          <cell r="BH263">
            <v>38.98732206405694</v>
          </cell>
          <cell r="BI263">
            <v>25</v>
          </cell>
          <cell r="BJ263">
            <v>0</v>
          </cell>
        </row>
        <row r="264">
          <cell r="D264" t="str">
            <v>Univerzita Konštantína Filozofa v Nitre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3</v>
          </cell>
          <cell r="BJ264">
            <v>0</v>
          </cell>
        </row>
        <row r="265">
          <cell r="D265" t="str">
            <v>Univerzita Komenského v Bratislave</v>
          </cell>
          <cell r="AN265">
            <v>151</v>
          </cell>
          <cell r="AO265">
            <v>162</v>
          </cell>
          <cell r="AP265">
            <v>0</v>
          </cell>
          <cell r="AQ265">
            <v>0</v>
          </cell>
          <cell r="AR265">
            <v>151</v>
          </cell>
          <cell r="BF265">
            <v>132.69999999999999</v>
          </cell>
          <cell r="BG265">
            <v>132.69999999999999</v>
          </cell>
          <cell r="BH265">
            <v>132.69999999999999</v>
          </cell>
          <cell r="BI265">
            <v>162</v>
          </cell>
          <cell r="BJ265">
            <v>0</v>
          </cell>
        </row>
        <row r="266">
          <cell r="D266" t="str">
            <v>Univerzita Komenského v Bratislave</v>
          </cell>
          <cell r="AN266">
            <v>6</v>
          </cell>
          <cell r="AO266">
            <v>0</v>
          </cell>
          <cell r="AP266">
            <v>0</v>
          </cell>
          <cell r="AQ266">
            <v>0</v>
          </cell>
          <cell r="AR266">
            <v>6</v>
          </cell>
          <cell r="BF266">
            <v>24</v>
          </cell>
          <cell r="BG266">
            <v>26.400000000000002</v>
          </cell>
          <cell r="BH266">
            <v>26.400000000000002</v>
          </cell>
          <cell r="BI266">
            <v>7</v>
          </cell>
          <cell r="BJ266">
            <v>6</v>
          </cell>
        </row>
        <row r="267">
          <cell r="D267" t="str">
            <v>Univerzita Komenského v Bratislave</v>
          </cell>
          <cell r="AN267">
            <v>1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17</v>
          </cell>
          <cell r="BJ267">
            <v>0</v>
          </cell>
        </row>
        <row r="268">
          <cell r="D268" t="str">
            <v>Univerzita Komenského v Bratislave</v>
          </cell>
          <cell r="AN268">
            <v>4</v>
          </cell>
          <cell r="AO268">
            <v>42</v>
          </cell>
          <cell r="AP268">
            <v>0</v>
          </cell>
          <cell r="AQ268">
            <v>0</v>
          </cell>
          <cell r="AR268">
            <v>4</v>
          </cell>
          <cell r="BF268">
            <v>4</v>
          </cell>
          <cell r="BG268">
            <v>4</v>
          </cell>
          <cell r="BH268">
            <v>3.9663865546218489</v>
          </cell>
          <cell r="BI268">
            <v>42</v>
          </cell>
          <cell r="BJ268">
            <v>0</v>
          </cell>
        </row>
        <row r="269">
          <cell r="D269" t="str">
            <v>Slovenská technická univerzita v Bratislave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2</v>
          </cell>
          <cell r="BJ269">
            <v>0</v>
          </cell>
        </row>
        <row r="270">
          <cell r="D270" t="str">
            <v>Slovenská technická univerzita v Bratislave</v>
          </cell>
          <cell r="AN270">
            <v>0</v>
          </cell>
          <cell r="AO270">
            <v>1</v>
          </cell>
          <cell r="AP270">
            <v>1</v>
          </cell>
          <cell r="AQ270">
            <v>0</v>
          </cell>
          <cell r="AR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1</v>
          </cell>
          <cell r="BJ270">
            <v>0</v>
          </cell>
        </row>
        <row r="271">
          <cell r="D271" t="str">
            <v>Slovenská technická univerzita v Bratislave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1</v>
          </cell>
          <cell r="BJ271">
            <v>0</v>
          </cell>
        </row>
        <row r="272">
          <cell r="D272" t="str">
            <v>Slovenská technická univerzita v Bratislave</v>
          </cell>
          <cell r="AN272">
            <v>26</v>
          </cell>
          <cell r="AO272">
            <v>0</v>
          </cell>
          <cell r="AP272">
            <v>0</v>
          </cell>
          <cell r="AQ272">
            <v>26</v>
          </cell>
          <cell r="AR272">
            <v>26</v>
          </cell>
          <cell r="BF272">
            <v>78</v>
          </cell>
          <cell r="BG272">
            <v>166.14</v>
          </cell>
          <cell r="BH272">
            <v>166.14</v>
          </cell>
          <cell r="BI272">
            <v>35</v>
          </cell>
          <cell r="BJ272">
            <v>26</v>
          </cell>
        </row>
        <row r="273">
          <cell r="D273" t="str">
            <v>Slovenská technická univerzita v Bratislave</v>
          </cell>
          <cell r="AN273">
            <v>7</v>
          </cell>
          <cell r="AO273">
            <v>0</v>
          </cell>
          <cell r="AP273">
            <v>0</v>
          </cell>
          <cell r="AQ273">
            <v>0</v>
          </cell>
          <cell r="AR273">
            <v>7</v>
          </cell>
          <cell r="BF273">
            <v>21</v>
          </cell>
          <cell r="BG273">
            <v>44.73</v>
          </cell>
          <cell r="BH273">
            <v>36.597272727272724</v>
          </cell>
          <cell r="BI273">
            <v>10</v>
          </cell>
          <cell r="BJ273">
            <v>7</v>
          </cell>
        </row>
        <row r="274">
          <cell r="D274" t="str">
            <v>Slovenská technická univerzita v Bratislave</v>
          </cell>
          <cell r="AN274">
            <v>10</v>
          </cell>
          <cell r="AO274">
            <v>0</v>
          </cell>
          <cell r="AP274">
            <v>0</v>
          </cell>
          <cell r="AQ274">
            <v>10</v>
          </cell>
          <cell r="AR274">
            <v>10</v>
          </cell>
          <cell r="BF274">
            <v>30</v>
          </cell>
          <cell r="BG274">
            <v>63.9</v>
          </cell>
          <cell r="BH274">
            <v>63.9</v>
          </cell>
          <cell r="BI274">
            <v>12</v>
          </cell>
          <cell r="BJ274">
            <v>10</v>
          </cell>
        </row>
        <row r="275">
          <cell r="D275" t="str">
            <v>Slovenská technická univerzita v Bratislave</v>
          </cell>
          <cell r="AN275">
            <v>121</v>
          </cell>
          <cell r="AO275">
            <v>165</v>
          </cell>
          <cell r="AP275">
            <v>165</v>
          </cell>
          <cell r="AQ275">
            <v>121</v>
          </cell>
          <cell r="AR275">
            <v>121</v>
          </cell>
          <cell r="BF275">
            <v>99.1</v>
          </cell>
          <cell r="BG275">
            <v>146.66799999999998</v>
          </cell>
          <cell r="BH275">
            <v>143.67477551020406</v>
          </cell>
          <cell r="BI275">
            <v>165</v>
          </cell>
          <cell r="BJ275">
            <v>0</v>
          </cell>
        </row>
        <row r="276">
          <cell r="D276" t="str">
            <v>Slovenská technická univerzita v Bratislave</v>
          </cell>
          <cell r="AN276">
            <v>16</v>
          </cell>
          <cell r="AO276">
            <v>0</v>
          </cell>
          <cell r="AP276">
            <v>0</v>
          </cell>
          <cell r="AQ276">
            <v>16</v>
          </cell>
          <cell r="AR276">
            <v>16</v>
          </cell>
          <cell r="BF276">
            <v>64</v>
          </cell>
          <cell r="BG276">
            <v>136.32</v>
          </cell>
          <cell r="BH276">
            <v>136.32</v>
          </cell>
          <cell r="BI276">
            <v>22</v>
          </cell>
          <cell r="BJ276">
            <v>16</v>
          </cell>
        </row>
        <row r="277">
          <cell r="D277" t="str">
            <v>Slovenská technická univerzita v Bratislave</v>
          </cell>
          <cell r="AN277">
            <v>9</v>
          </cell>
          <cell r="AO277">
            <v>0</v>
          </cell>
          <cell r="AP277">
            <v>0</v>
          </cell>
          <cell r="AQ277">
            <v>9</v>
          </cell>
          <cell r="AR277">
            <v>9</v>
          </cell>
          <cell r="BF277">
            <v>36</v>
          </cell>
          <cell r="BG277">
            <v>76.679999999999993</v>
          </cell>
          <cell r="BH277">
            <v>76.679999999999993</v>
          </cell>
          <cell r="BI277">
            <v>10</v>
          </cell>
          <cell r="BJ277">
            <v>9</v>
          </cell>
        </row>
        <row r="278">
          <cell r="D278" t="str">
            <v>Slovenská technická univerzita v Bratislave</v>
          </cell>
          <cell r="AN278">
            <v>604</v>
          </cell>
          <cell r="AO278">
            <v>766</v>
          </cell>
          <cell r="AP278">
            <v>766</v>
          </cell>
          <cell r="AQ278">
            <v>604</v>
          </cell>
          <cell r="AR278">
            <v>604</v>
          </cell>
          <cell r="BF278">
            <v>508.6</v>
          </cell>
          <cell r="BG278">
            <v>752.72800000000007</v>
          </cell>
          <cell r="BH278">
            <v>752.72800000000007</v>
          </cell>
          <cell r="BI278">
            <v>766</v>
          </cell>
          <cell r="BJ278">
            <v>0</v>
          </cell>
        </row>
        <row r="279">
          <cell r="D279" t="str">
            <v>Slovenská technická univerzita v Bratislave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4</v>
          </cell>
          <cell r="BJ279">
            <v>0</v>
          </cell>
        </row>
        <row r="280">
          <cell r="D280" t="str">
            <v>Slovenská technická univerzita v Bratislave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1</v>
          </cell>
          <cell r="BJ280">
            <v>0</v>
          </cell>
        </row>
        <row r="281">
          <cell r="D281" t="str">
            <v>Slovenská technická univerzita v Bratislave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1</v>
          </cell>
          <cell r="BJ281">
            <v>0</v>
          </cell>
        </row>
        <row r="282">
          <cell r="D282" t="str">
            <v>Slovenská technická univerzita v Bratislave</v>
          </cell>
          <cell r="AN282">
            <v>3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3</v>
          </cell>
          <cell r="BJ282">
            <v>0</v>
          </cell>
        </row>
        <row r="283">
          <cell r="D283" t="str">
            <v>Slovenská technická univerzita v Bratislave</v>
          </cell>
          <cell r="AN283">
            <v>125</v>
          </cell>
          <cell r="AO283">
            <v>176</v>
          </cell>
          <cell r="AP283">
            <v>176</v>
          </cell>
          <cell r="AQ283">
            <v>125</v>
          </cell>
          <cell r="AR283">
            <v>125</v>
          </cell>
          <cell r="BF283">
            <v>103.1</v>
          </cell>
          <cell r="BG283">
            <v>152.58799999999999</v>
          </cell>
          <cell r="BH283">
            <v>152.58799999999999</v>
          </cell>
          <cell r="BI283">
            <v>176</v>
          </cell>
          <cell r="BJ283">
            <v>0</v>
          </cell>
        </row>
        <row r="284">
          <cell r="D284" t="str">
            <v>Trenčianska univerzita Alexandra Dubčeka v Trenčíne</v>
          </cell>
          <cell r="AN284">
            <v>5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14</v>
          </cell>
          <cell r="BJ284">
            <v>0</v>
          </cell>
        </row>
        <row r="285">
          <cell r="D285" t="str">
            <v>Trenčianska univerzita Alexandra Dubčeka v Trenčíne</v>
          </cell>
          <cell r="AN285">
            <v>2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2</v>
          </cell>
          <cell r="BJ285">
            <v>0</v>
          </cell>
        </row>
        <row r="286">
          <cell r="D286" t="str">
            <v>Trenčianska univerzita Alexandra Dubčeka v Trenčíne</v>
          </cell>
          <cell r="AN286">
            <v>2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4</v>
          </cell>
          <cell r="BJ286">
            <v>0</v>
          </cell>
        </row>
        <row r="287">
          <cell r="D287" t="str">
            <v>Univerzita Komenského v Bratislave</v>
          </cell>
          <cell r="AN287">
            <v>2</v>
          </cell>
          <cell r="AO287">
            <v>0</v>
          </cell>
          <cell r="AP287">
            <v>0</v>
          </cell>
          <cell r="AQ287">
            <v>0</v>
          </cell>
          <cell r="AR287">
            <v>2</v>
          </cell>
          <cell r="BF287">
            <v>6</v>
          </cell>
          <cell r="BG287">
            <v>6.6000000000000005</v>
          </cell>
          <cell r="BH287">
            <v>6.6000000000000005</v>
          </cell>
          <cell r="BI287">
            <v>2</v>
          </cell>
          <cell r="BJ287">
            <v>2</v>
          </cell>
        </row>
        <row r="288">
          <cell r="D288" t="str">
            <v>Univerzita Komenského v Bratislave</v>
          </cell>
          <cell r="AN288">
            <v>4</v>
          </cell>
          <cell r="AO288">
            <v>0</v>
          </cell>
          <cell r="AP288">
            <v>0</v>
          </cell>
          <cell r="AQ288">
            <v>4</v>
          </cell>
          <cell r="AR288">
            <v>4</v>
          </cell>
          <cell r="BF288">
            <v>12</v>
          </cell>
          <cell r="BG288">
            <v>25.56</v>
          </cell>
          <cell r="BH288">
            <v>25.56</v>
          </cell>
          <cell r="BI288">
            <v>6</v>
          </cell>
          <cell r="BJ288">
            <v>4</v>
          </cell>
        </row>
        <row r="289">
          <cell r="D289" t="str">
            <v>Univerzita Komenského v Bratislave</v>
          </cell>
          <cell r="AN289">
            <v>10</v>
          </cell>
          <cell r="AO289">
            <v>0</v>
          </cell>
          <cell r="AP289">
            <v>0</v>
          </cell>
          <cell r="AQ289">
            <v>10</v>
          </cell>
          <cell r="AR289">
            <v>10</v>
          </cell>
          <cell r="BF289">
            <v>30</v>
          </cell>
          <cell r="BG289">
            <v>63.9</v>
          </cell>
          <cell r="BH289">
            <v>63.9</v>
          </cell>
          <cell r="BI289">
            <v>11</v>
          </cell>
          <cell r="BJ289">
            <v>10</v>
          </cell>
        </row>
        <row r="290">
          <cell r="D290" t="str">
            <v>Prešovská univerzita v Prešove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3</v>
          </cell>
          <cell r="BJ290">
            <v>0</v>
          </cell>
        </row>
        <row r="291">
          <cell r="D291" t="str">
            <v>Prešovská univerzita v Prešove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6</v>
          </cell>
          <cell r="BJ291">
            <v>0</v>
          </cell>
        </row>
        <row r="292">
          <cell r="D292" t="str">
            <v>Prešovská univerzita v Prešove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3</v>
          </cell>
          <cell r="BJ292">
            <v>0</v>
          </cell>
        </row>
        <row r="293">
          <cell r="D293" t="str">
            <v>Prešovská univerzita v Prešove</v>
          </cell>
          <cell r="AN293">
            <v>1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31</v>
          </cell>
          <cell r="BJ293">
            <v>0</v>
          </cell>
        </row>
        <row r="294">
          <cell r="D294" t="str">
            <v>Prešovská univerzita v Prešove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4</v>
          </cell>
          <cell r="BJ294">
            <v>0</v>
          </cell>
        </row>
        <row r="295">
          <cell r="D295" t="str">
            <v>Prešovská univerzita v Prešove</v>
          </cell>
          <cell r="AN295">
            <v>20</v>
          </cell>
          <cell r="AO295">
            <v>23</v>
          </cell>
          <cell r="AP295">
            <v>0</v>
          </cell>
          <cell r="AQ295">
            <v>0</v>
          </cell>
          <cell r="AR295">
            <v>20</v>
          </cell>
          <cell r="BF295">
            <v>17.3</v>
          </cell>
          <cell r="BG295">
            <v>25.950000000000003</v>
          </cell>
          <cell r="BH295">
            <v>25.950000000000003</v>
          </cell>
          <cell r="BI295">
            <v>23</v>
          </cell>
          <cell r="BJ295">
            <v>0</v>
          </cell>
        </row>
        <row r="296">
          <cell r="D296" t="str">
            <v>Prešovská univerzita v Prešove</v>
          </cell>
          <cell r="AN296">
            <v>21.5</v>
          </cell>
          <cell r="AO296">
            <v>23.5</v>
          </cell>
          <cell r="AP296">
            <v>0</v>
          </cell>
          <cell r="AQ296">
            <v>0</v>
          </cell>
          <cell r="AR296">
            <v>21.5</v>
          </cell>
          <cell r="BF296">
            <v>16.399999999999999</v>
          </cell>
          <cell r="BG296">
            <v>24.599999999999998</v>
          </cell>
          <cell r="BH296">
            <v>24.599999999999998</v>
          </cell>
          <cell r="BI296">
            <v>23.5</v>
          </cell>
          <cell r="BJ296">
            <v>0</v>
          </cell>
        </row>
        <row r="297">
          <cell r="D297" t="str">
            <v>Slovenská poľnohospodárska univerzita v Nitre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2</v>
          </cell>
          <cell r="BJ297">
            <v>0</v>
          </cell>
        </row>
        <row r="298">
          <cell r="D298" t="str">
            <v>Univerzita Mateja Bela v Banskej Bystrici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27</v>
          </cell>
          <cell r="BJ298">
            <v>0</v>
          </cell>
        </row>
        <row r="299">
          <cell r="D299" t="str">
            <v>Slovenská zdravotnícka univerzita v Bratislave</v>
          </cell>
          <cell r="AN299">
            <v>20</v>
          </cell>
          <cell r="AO299">
            <v>21</v>
          </cell>
          <cell r="AP299">
            <v>0</v>
          </cell>
          <cell r="AQ299">
            <v>0</v>
          </cell>
          <cell r="AR299">
            <v>20</v>
          </cell>
          <cell r="BF299">
            <v>17</v>
          </cell>
          <cell r="BG299">
            <v>25.16</v>
          </cell>
          <cell r="BH299">
            <v>25.16</v>
          </cell>
          <cell r="BI299">
            <v>21</v>
          </cell>
          <cell r="BJ299">
            <v>0</v>
          </cell>
        </row>
        <row r="300">
          <cell r="D300" t="str">
            <v>Slovenská poľnohospodárska univerzita v Nitre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1</v>
          </cell>
          <cell r="BJ300">
            <v>0</v>
          </cell>
        </row>
        <row r="301">
          <cell r="D301" t="str">
            <v>Slovenská poľnohospodárska univerzita v Nitre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4</v>
          </cell>
          <cell r="BJ301">
            <v>0</v>
          </cell>
        </row>
        <row r="302">
          <cell r="D302" t="str">
            <v>Žilinská univerzita v Žiline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5</v>
          </cell>
          <cell r="BJ302">
            <v>0</v>
          </cell>
        </row>
        <row r="303">
          <cell r="D303" t="str">
            <v>Univerzita Pavla Jozefa Šafárika v Košiciach</v>
          </cell>
          <cell r="AN303">
            <v>9</v>
          </cell>
          <cell r="AO303">
            <v>0</v>
          </cell>
          <cell r="AP303">
            <v>0</v>
          </cell>
          <cell r="AQ303">
            <v>9</v>
          </cell>
          <cell r="AR303">
            <v>9</v>
          </cell>
          <cell r="BF303">
            <v>27</v>
          </cell>
          <cell r="BG303">
            <v>57.51</v>
          </cell>
          <cell r="BH303">
            <v>57.51</v>
          </cell>
          <cell r="BI303">
            <v>9</v>
          </cell>
          <cell r="BJ303">
            <v>9</v>
          </cell>
        </row>
        <row r="304">
          <cell r="D304" t="str">
            <v>Katolícka univerzita v Ružomberku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2</v>
          </cell>
          <cell r="BJ304">
            <v>0</v>
          </cell>
        </row>
        <row r="305">
          <cell r="D305" t="str">
            <v>Univerzita veterinárskeho lekárstva a farmácie v Košiciach</v>
          </cell>
          <cell r="AN305">
            <v>7</v>
          </cell>
          <cell r="AO305">
            <v>0</v>
          </cell>
          <cell r="AP305">
            <v>0</v>
          </cell>
          <cell r="AQ305">
            <v>0</v>
          </cell>
          <cell r="AR305">
            <v>7</v>
          </cell>
          <cell r="BF305">
            <v>21</v>
          </cell>
          <cell r="BG305">
            <v>44.73</v>
          </cell>
          <cell r="BH305">
            <v>44.73</v>
          </cell>
          <cell r="BI305">
            <v>7</v>
          </cell>
          <cell r="BJ305">
            <v>7</v>
          </cell>
        </row>
        <row r="306">
          <cell r="D306" t="str">
            <v>Hudobná a umelecká akadémia Jána Albrechta - Banská Štiavnica, s. r. o., odborná vysoká škola</v>
          </cell>
          <cell r="AN306">
            <v>12</v>
          </cell>
          <cell r="AO306">
            <v>18</v>
          </cell>
          <cell r="AP306">
            <v>0</v>
          </cell>
          <cell r="AQ306">
            <v>0</v>
          </cell>
          <cell r="AR306">
            <v>12</v>
          </cell>
          <cell r="BF306">
            <v>12</v>
          </cell>
          <cell r="BG306">
            <v>38.76</v>
          </cell>
          <cell r="BH306">
            <v>38.76</v>
          </cell>
          <cell r="BI306">
            <v>18</v>
          </cell>
          <cell r="BJ306">
            <v>0</v>
          </cell>
        </row>
        <row r="307">
          <cell r="D307" t="str">
            <v>Hudobná a umelecká akadémia Jána Albrechta - Banská Štiavnica, s. r. o., odborná vysoká škola</v>
          </cell>
          <cell r="AN307">
            <v>1</v>
          </cell>
          <cell r="AO307">
            <v>1</v>
          </cell>
          <cell r="AP307">
            <v>0</v>
          </cell>
          <cell r="AQ307">
            <v>0</v>
          </cell>
          <cell r="AR307">
            <v>1</v>
          </cell>
          <cell r="BF307">
            <v>1</v>
          </cell>
          <cell r="BG307">
            <v>3.23</v>
          </cell>
          <cell r="BH307">
            <v>3.23</v>
          </cell>
          <cell r="BI307">
            <v>1</v>
          </cell>
          <cell r="BJ307">
            <v>0</v>
          </cell>
        </row>
        <row r="308">
          <cell r="D308" t="str">
            <v>Vysoká škola manažmentu</v>
          </cell>
          <cell r="AN308">
            <v>143</v>
          </cell>
          <cell r="AO308">
            <v>143</v>
          </cell>
          <cell r="AP308">
            <v>0</v>
          </cell>
          <cell r="AQ308">
            <v>0</v>
          </cell>
          <cell r="AR308">
            <v>143</v>
          </cell>
          <cell r="BF308">
            <v>129.80000000000001</v>
          </cell>
          <cell r="BG308">
            <v>134.99200000000002</v>
          </cell>
          <cell r="BH308">
            <v>131.85265116279072</v>
          </cell>
          <cell r="BI308">
            <v>143</v>
          </cell>
          <cell r="BJ308">
            <v>0</v>
          </cell>
        </row>
        <row r="309">
          <cell r="D309" t="str">
            <v>Vysoká škola manažmentu</v>
          </cell>
          <cell r="AN309">
            <v>23</v>
          </cell>
          <cell r="AO309">
            <v>23</v>
          </cell>
          <cell r="AP309">
            <v>0</v>
          </cell>
          <cell r="AQ309">
            <v>0</v>
          </cell>
          <cell r="AR309">
            <v>23</v>
          </cell>
          <cell r="BF309">
            <v>23</v>
          </cell>
          <cell r="BG309">
            <v>23.92</v>
          </cell>
          <cell r="BH309">
            <v>23.282133333333338</v>
          </cell>
          <cell r="BI309">
            <v>23</v>
          </cell>
          <cell r="BJ309">
            <v>0</v>
          </cell>
        </row>
        <row r="310">
          <cell r="D310" t="str">
            <v>Vysoká škola manažmentu</v>
          </cell>
          <cell r="AN310">
            <v>6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6</v>
          </cell>
          <cell r="BJ310">
            <v>0</v>
          </cell>
        </row>
        <row r="311">
          <cell r="D311" t="str">
            <v>Vysoká škola manažmentu</v>
          </cell>
          <cell r="AN311">
            <v>1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1</v>
          </cell>
          <cell r="BJ311">
            <v>0</v>
          </cell>
        </row>
        <row r="312">
          <cell r="D312" t="str">
            <v>Vysoká škola manažmentu</v>
          </cell>
          <cell r="AN312">
            <v>51</v>
          </cell>
          <cell r="AO312">
            <v>51</v>
          </cell>
          <cell r="AP312">
            <v>0</v>
          </cell>
          <cell r="AQ312">
            <v>0</v>
          </cell>
          <cell r="AR312">
            <v>51</v>
          </cell>
          <cell r="BF312">
            <v>76.5</v>
          </cell>
          <cell r="BG312">
            <v>79.56</v>
          </cell>
          <cell r="BH312">
            <v>76.718571428571437</v>
          </cell>
          <cell r="BI312">
            <v>51</v>
          </cell>
          <cell r="BJ312">
            <v>0</v>
          </cell>
        </row>
        <row r="313">
          <cell r="D313" t="str">
            <v>Vysoká škola manažmentu</v>
          </cell>
          <cell r="AN313">
            <v>81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81</v>
          </cell>
          <cell r="BJ313">
            <v>0</v>
          </cell>
        </row>
        <row r="314">
          <cell r="D314" t="str">
            <v>Slovenská zdravotnícka univerzita v Bratislave</v>
          </cell>
          <cell r="AN314">
            <v>98</v>
          </cell>
          <cell r="AO314">
            <v>118</v>
          </cell>
          <cell r="AP314">
            <v>0</v>
          </cell>
          <cell r="AQ314">
            <v>0</v>
          </cell>
          <cell r="AR314">
            <v>98</v>
          </cell>
          <cell r="BF314">
            <v>112.4</v>
          </cell>
          <cell r="BG314">
            <v>351.81200000000001</v>
          </cell>
          <cell r="BH314">
            <v>351.81200000000001</v>
          </cell>
          <cell r="BI314">
            <v>118</v>
          </cell>
          <cell r="BJ314">
            <v>0</v>
          </cell>
        </row>
        <row r="315">
          <cell r="D315" t="str">
            <v>Vysoká škola medzinárodného podnikania ISM Slovakia v Prešove</v>
          </cell>
          <cell r="AN315">
            <v>111</v>
          </cell>
          <cell r="AO315">
            <v>111</v>
          </cell>
          <cell r="AP315">
            <v>0</v>
          </cell>
          <cell r="AQ315">
            <v>0</v>
          </cell>
          <cell r="AR315">
            <v>111</v>
          </cell>
          <cell r="BF315">
            <v>166.5</v>
          </cell>
          <cell r="BG315">
            <v>166.5</v>
          </cell>
          <cell r="BH315">
            <v>118.92857142857143</v>
          </cell>
          <cell r="BI315">
            <v>111</v>
          </cell>
          <cell r="BJ315">
            <v>0</v>
          </cell>
        </row>
        <row r="316">
          <cell r="D316" t="str">
            <v>Vysoká škola medzinárodného podnikania ISM Slovakia v Prešove</v>
          </cell>
          <cell r="AN316">
            <v>51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51</v>
          </cell>
          <cell r="BJ316">
            <v>0</v>
          </cell>
        </row>
        <row r="317">
          <cell r="D317" t="str">
            <v>Paneurópska vysoká škola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3</v>
          </cell>
          <cell r="BJ317">
            <v>0</v>
          </cell>
        </row>
        <row r="318">
          <cell r="D318" t="str">
            <v>Paneurópska vysoká škola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4</v>
          </cell>
          <cell r="BJ318">
            <v>0</v>
          </cell>
        </row>
        <row r="319">
          <cell r="D319" t="str">
            <v>Paneurópska vysoká škola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3</v>
          </cell>
          <cell r="BJ319">
            <v>0</v>
          </cell>
        </row>
        <row r="320">
          <cell r="D320" t="str">
            <v>Vysoká škola DTI</v>
          </cell>
          <cell r="AN320">
            <v>2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2</v>
          </cell>
          <cell r="BJ320">
            <v>0</v>
          </cell>
        </row>
        <row r="321">
          <cell r="D321" t="str">
            <v>Vysoká škola DTI</v>
          </cell>
          <cell r="AN321">
            <v>220</v>
          </cell>
          <cell r="AO321">
            <v>220</v>
          </cell>
          <cell r="AP321">
            <v>0</v>
          </cell>
          <cell r="AQ321">
            <v>0</v>
          </cell>
          <cell r="AR321">
            <v>220</v>
          </cell>
          <cell r="BF321">
            <v>154.29999999999998</v>
          </cell>
          <cell r="BG321">
            <v>168.18699999999998</v>
          </cell>
          <cell r="BH321">
            <v>168.18699999999998</v>
          </cell>
          <cell r="BI321">
            <v>220</v>
          </cell>
          <cell r="BJ321">
            <v>0</v>
          </cell>
        </row>
        <row r="322">
          <cell r="D322" t="str">
            <v>Univerzita Komenského v Bratislave</v>
          </cell>
          <cell r="AN322">
            <v>12</v>
          </cell>
          <cell r="AO322">
            <v>0</v>
          </cell>
          <cell r="AP322">
            <v>0</v>
          </cell>
          <cell r="AQ322">
            <v>12</v>
          </cell>
          <cell r="AR322">
            <v>12</v>
          </cell>
          <cell r="BF322">
            <v>36</v>
          </cell>
          <cell r="BG322">
            <v>76.679999999999993</v>
          </cell>
          <cell r="BH322">
            <v>76.679999999999993</v>
          </cell>
          <cell r="BI322">
            <v>14</v>
          </cell>
          <cell r="BJ322">
            <v>12</v>
          </cell>
        </row>
        <row r="323">
          <cell r="D323" t="str">
            <v>Vysoká škola zdravotníctva a sociálnej práce sv. Alžbety v Bratislave, n. o.</v>
          </cell>
          <cell r="AN323">
            <v>31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31</v>
          </cell>
          <cell r="BJ323">
            <v>0</v>
          </cell>
        </row>
        <row r="324">
          <cell r="D324" t="str">
            <v>Vysoká škola zdravotníctva a sociálnej práce sv. Alžbety v Bratislave, n. o.</v>
          </cell>
          <cell r="AN324">
            <v>124</v>
          </cell>
          <cell r="AO324">
            <v>124</v>
          </cell>
          <cell r="AP324">
            <v>124</v>
          </cell>
          <cell r="AQ324">
            <v>0</v>
          </cell>
          <cell r="AR324">
            <v>124</v>
          </cell>
          <cell r="BF324">
            <v>114.4</v>
          </cell>
          <cell r="BG324">
            <v>245.96</v>
          </cell>
          <cell r="BH324">
            <v>245.96</v>
          </cell>
          <cell r="BI324">
            <v>124</v>
          </cell>
          <cell r="BJ324">
            <v>0</v>
          </cell>
        </row>
        <row r="325">
          <cell r="D325" t="str">
            <v>Vysoká škola zdravotníctva a sociálnej práce sv. Alžbety v Bratislave, n. o.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5</v>
          </cell>
          <cell r="BJ325">
            <v>0</v>
          </cell>
        </row>
        <row r="326">
          <cell r="D326" t="str">
            <v>Vysoká škola zdravotníctva a sociálnej práce sv. Alžbety v Bratislave, n. o.</v>
          </cell>
          <cell r="AN326">
            <v>2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2</v>
          </cell>
          <cell r="BJ326">
            <v>0</v>
          </cell>
        </row>
        <row r="327">
          <cell r="D327" t="str">
            <v>Vysoká škola zdravotníctva a sociálnej práce sv. Alžbety v Bratislave, n. o.</v>
          </cell>
          <cell r="AN327">
            <v>1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1</v>
          </cell>
          <cell r="BJ327">
            <v>0</v>
          </cell>
        </row>
        <row r="328">
          <cell r="D328" t="str">
            <v>Vysoká škola zdravotníctva a sociálnej práce sv. Alžbety v Bratislave, n. o.</v>
          </cell>
          <cell r="AN328">
            <v>1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1</v>
          </cell>
          <cell r="BJ328">
            <v>0</v>
          </cell>
        </row>
        <row r="329">
          <cell r="D329" t="str">
            <v>Vysoká škola zdravotníctva a sociálnej práce sv. Alžbety v Bratislave, n. o.</v>
          </cell>
          <cell r="AN329">
            <v>1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1</v>
          </cell>
          <cell r="BJ329">
            <v>0</v>
          </cell>
        </row>
        <row r="330">
          <cell r="D330" t="str">
            <v>Vysoká škola zdravotníctva a sociálnej práce sv. Alžbety v Bratislave, n. o.</v>
          </cell>
          <cell r="AN330">
            <v>22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22</v>
          </cell>
          <cell r="BJ330">
            <v>0</v>
          </cell>
        </row>
        <row r="331">
          <cell r="D331" t="str">
            <v>Vysoká škola zdravotníctva a sociálnej práce sv. Alžbety v Bratislave, n. o.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8</v>
          </cell>
          <cell r="BJ331">
            <v>0</v>
          </cell>
        </row>
        <row r="332">
          <cell r="D332" t="str">
            <v>Vysoká škola zdravotníctva a sociálnej práce sv. Alžbety v Bratislave, n. o.</v>
          </cell>
          <cell r="AN332">
            <v>1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1</v>
          </cell>
          <cell r="BJ332">
            <v>0</v>
          </cell>
        </row>
        <row r="333">
          <cell r="D333" t="str">
            <v>Vysoká škola zdravotníctva a sociálnej práce sv. Alžbety v Bratislave, n. o.</v>
          </cell>
          <cell r="AN333">
            <v>132</v>
          </cell>
          <cell r="AO333">
            <v>132</v>
          </cell>
          <cell r="AP333">
            <v>0</v>
          </cell>
          <cell r="AQ333">
            <v>0</v>
          </cell>
          <cell r="AR333">
            <v>132</v>
          </cell>
          <cell r="BF333">
            <v>118.19999999999999</v>
          </cell>
          <cell r="BG333">
            <v>118.19999999999999</v>
          </cell>
          <cell r="BH333">
            <v>118.19999999999999</v>
          </cell>
          <cell r="BI333">
            <v>132</v>
          </cell>
          <cell r="BJ333">
            <v>0</v>
          </cell>
        </row>
        <row r="334">
          <cell r="D334" t="str">
            <v>Vysoká škola zdravotníctva a sociálnej práce sv. Alžbety v Bratislave, n. o.</v>
          </cell>
          <cell r="AN334">
            <v>6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6</v>
          </cell>
          <cell r="BJ334">
            <v>0</v>
          </cell>
        </row>
        <row r="335">
          <cell r="D335" t="str">
            <v>Vysoká škola zdravotníctva a sociálnej práce sv. Alžbety v Bratislave, n. o.</v>
          </cell>
          <cell r="AN335">
            <v>8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8</v>
          </cell>
          <cell r="BJ335">
            <v>0</v>
          </cell>
        </row>
        <row r="336">
          <cell r="D336" t="str">
            <v>Vysoká škola výtvarných umení v Bratislave</v>
          </cell>
          <cell r="AN336">
            <v>41</v>
          </cell>
          <cell r="AO336">
            <v>45</v>
          </cell>
          <cell r="AP336">
            <v>0</v>
          </cell>
          <cell r="AQ336">
            <v>0</v>
          </cell>
          <cell r="AR336">
            <v>41</v>
          </cell>
          <cell r="BF336">
            <v>37.700000000000003</v>
          </cell>
          <cell r="BG336">
            <v>121.77100000000002</v>
          </cell>
          <cell r="BH336">
            <v>109.59390000000002</v>
          </cell>
          <cell r="BI336">
            <v>45</v>
          </cell>
          <cell r="BJ336">
            <v>0</v>
          </cell>
        </row>
        <row r="337">
          <cell r="D337" t="str">
            <v>Vysoká škola výtvarných umení v Bratislave</v>
          </cell>
          <cell r="AN337">
            <v>21</v>
          </cell>
          <cell r="AO337">
            <v>23</v>
          </cell>
          <cell r="AP337">
            <v>0</v>
          </cell>
          <cell r="AQ337">
            <v>0</v>
          </cell>
          <cell r="AR337">
            <v>21</v>
          </cell>
          <cell r="BF337">
            <v>18.600000000000001</v>
          </cell>
          <cell r="BG337">
            <v>60.078000000000003</v>
          </cell>
          <cell r="BH337">
            <v>60.078000000000003</v>
          </cell>
          <cell r="BI337">
            <v>23</v>
          </cell>
          <cell r="BJ337">
            <v>0</v>
          </cell>
        </row>
        <row r="338">
          <cell r="D338" t="str">
            <v>Vysoká škola zdravotníctva a sociálnej práce sv. Alžbety v Bratislave, n. o.</v>
          </cell>
          <cell r="AN338">
            <v>1</v>
          </cell>
          <cell r="AO338">
            <v>1</v>
          </cell>
          <cell r="AP338">
            <v>1</v>
          </cell>
          <cell r="AQ338">
            <v>0</v>
          </cell>
          <cell r="AR338">
            <v>1</v>
          </cell>
          <cell r="BF338">
            <v>1</v>
          </cell>
          <cell r="BG338">
            <v>2.15</v>
          </cell>
          <cell r="BH338">
            <v>2.1125435540069688</v>
          </cell>
          <cell r="BI338">
            <v>1</v>
          </cell>
          <cell r="BJ338">
            <v>0</v>
          </cell>
        </row>
        <row r="339">
          <cell r="D339" t="str">
            <v>Univerzita Konštantína Filozofa v Nitre</v>
          </cell>
          <cell r="AN339">
            <v>1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1</v>
          </cell>
          <cell r="BJ339">
            <v>0</v>
          </cell>
        </row>
        <row r="340">
          <cell r="D340" t="str">
            <v>Univerzita veterinárskeho lekárstva a farmácie v Košiciach</v>
          </cell>
          <cell r="AN340">
            <v>3</v>
          </cell>
          <cell r="AO340">
            <v>0</v>
          </cell>
          <cell r="AP340">
            <v>0</v>
          </cell>
          <cell r="AQ340">
            <v>0</v>
          </cell>
          <cell r="AR340">
            <v>3</v>
          </cell>
          <cell r="BF340">
            <v>9</v>
          </cell>
          <cell r="BG340">
            <v>19.169999999999998</v>
          </cell>
          <cell r="BH340">
            <v>19.169999999999998</v>
          </cell>
          <cell r="BI340">
            <v>3</v>
          </cell>
          <cell r="BJ340">
            <v>3</v>
          </cell>
        </row>
        <row r="341">
          <cell r="D341" t="str">
            <v>Vysoká škola bezpečnostného manažérstva v Košiciach</v>
          </cell>
          <cell r="AN341">
            <v>425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425</v>
          </cell>
          <cell r="BJ341">
            <v>0</v>
          </cell>
        </row>
        <row r="342">
          <cell r="D342" t="str">
            <v>Vysoká škola bezpečnostného manažérstva v Košiciach</v>
          </cell>
          <cell r="AN342">
            <v>335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335</v>
          </cell>
          <cell r="BJ342">
            <v>0</v>
          </cell>
        </row>
        <row r="343">
          <cell r="D343" t="str">
            <v>Vysoká škola bezpečnostného manažérstva v Košiciach</v>
          </cell>
          <cell r="AN343">
            <v>108</v>
          </cell>
          <cell r="AO343">
            <v>108</v>
          </cell>
          <cell r="AP343">
            <v>0</v>
          </cell>
          <cell r="AQ343">
            <v>0</v>
          </cell>
          <cell r="AR343">
            <v>108</v>
          </cell>
          <cell r="BF343">
            <v>162</v>
          </cell>
          <cell r="BG343">
            <v>239.76</v>
          </cell>
          <cell r="BH343">
            <v>183.81599999999997</v>
          </cell>
          <cell r="BI343">
            <v>108</v>
          </cell>
          <cell r="BJ343">
            <v>0</v>
          </cell>
        </row>
        <row r="344">
          <cell r="D344" t="str">
            <v>Vysoká škola bezpečnostného manažérstva v Košiciach</v>
          </cell>
          <cell r="AN344">
            <v>226</v>
          </cell>
          <cell r="AO344">
            <v>226</v>
          </cell>
          <cell r="AP344">
            <v>0</v>
          </cell>
          <cell r="AQ344">
            <v>0</v>
          </cell>
          <cell r="AR344">
            <v>226</v>
          </cell>
          <cell r="BF344">
            <v>203.2</v>
          </cell>
          <cell r="BG344">
            <v>300.73599999999999</v>
          </cell>
          <cell r="BH344">
            <v>286.18425806451614</v>
          </cell>
          <cell r="BI344">
            <v>226</v>
          </cell>
          <cell r="BJ344">
            <v>0</v>
          </cell>
        </row>
        <row r="345">
          <cell r="D345" t="str">
            <v>Univerzita Pavla Jozefa Šafárika v Košiciach</v>
          </cell>
          <cell r="AN345">
            <v>77</v>
          </cell>
          <cell r="AO345">
            <v>90</v>
          </cell>
          <cell r="AP345">
            <v>0</v>
          </cell>
          <cell r="AQ345">
            <v>0</v>
          </cell>
          <cell r="AR345">
            <v>77</v>
          </cell>
          <cell r="BF345">
            <v>62.3</v>
          </cell>
          <cell r="BG345">
            <v>74.136999999999986</v>
          </cell>
          <cell r="BH345">
            <v>63.545999999999992</v>
          </cell>
          <cell r="BI345">
            <v>90</v>
          </cell>
          <cell r="BJ345">
            <v>0</v>
          </cell>
        </row>
        <row r="346">
          <cell r="D346" t="str">
            <v>Univerzita Pavla Jozefa Šafárika v Košiciach</v>
          </cell>
          <cell r="AN346">
            <v>5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5</v>
          </cell>
          <cell r="BJ346">
            <v>0</v>
          </cell>
        </row>
        <row r="347">
          <cell r="D347" t="str">
            <v>Univerzita Pavla Jozefa Šafárika v Košiciach</v>
          </cell>
          <cell r="AN347">
            <v>9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9</v>
          </cell>
          <cell r="BJ347">
            <v>0</v>
          </cell>
        </row>
        <row r="348">
          <cell r="D348" t="str">
            <v>Univerzita Mateja Bela v Banskej Bystrici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1</v>
          </cell>
          <cell r="BJ348">
            <v>0</v>
          </cell>
        </row>
        <row r="349">
          <cell r="D349" t="str">
            <v>Univerzita Mateja Bela v Banskej Bystrici</v>
          </cell>
          <cell r="AN349">
            <v>3</v>
          </cell>
          <cell r="AO349">
            <v>0</v>
          </cell>
          <cell r="AP349">
            <v>0</v>
          </cell>
          <cell r="AQ349">
            <v>0</v>
          </cell>
          <cell r="AR349">
            <v>3</v>
          </cell>
          <cell r="BF349">
            <v>12</v>
          </cell>
          <cell r="BG349">
            <v>13.200000000000001</v>
          </cell>
          <cell r="BH349">
            <v>13.200000000000001</v>
          </cell>
          <cell r="BI349">
            <v>4</v>
          </cell>
          <cell r="BJ349">
            <v>3</v>
          </cell>
        </row>
        <row r="350">
          <cell r="D350" t="str">
            <v>Univerzita Mateja Bela v Banskej Bystrici</v>
          </cell>
          <cell r="AN350">
            <v>277</v>
          </cell>
          <cell r="AO350">
            <v>311</v>
          </cell>
          <cell r="AP350">
            <v>0</v>
          </cell>
          <cell r="AQ350">
            <v>0</v>
          </cell>
          <cell r="AR350">
            <v>277</v>
          </cell>
          <cell r="BF350">
            <v>236.8</v>
          </cell>
          <cell r="BG350">
            <v>246.27200000000002</v>
          </cell>
          <cell r="BH350">
            <v>246.27200000000002</v>
          </cell>
          <cell r="BI350">
            <v>311</v>
          </cell>
          <cell r="BJ350">
            <v>0</v>
          </cell>
        </row>
        <row r="351">
          <cell r="D351" t="str">
            <v>Trnavská univerzita v Trnave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1</v>
          </cell>
          <cell r="BJ351">
            <v>0</v>
          </cell>
        </row>
        <row r="352">
          <cell r="D352" t="str">
            <v>Univerzita Mateja Bela v Banskej Bystrici</v>
          </cell>
          <cell r="AN352">
            <v>310</v>
          </cell>
          <cell r="AO352">
            <v>327</v>
          </cell>
          <cell r="AP352">
            <v>0</v>
          </cell>
          <cell r="AQ352">
            <v>0</v>
          </cell>
          <cell r="AR352">
            <v>310</v>
          </cell>
          <cell r="BF352">
            <v>268.60000000000002</v>
          </cell>
          <cell r="BG352">
            <v>268.60000000000002</v>
          </cell>
          <cell r="BH352">
            <v>261.62337662337666</v>
          </cell>
          <cell r="BI352">
            <v>327</v>
          </cell>
          <cell r="BJ352">
            <v>0</v>
          </cell>
        </row>
        <row r="353">
          <cell r="D353" t="str">
            <v>Univerzita Pavla Jozefa Šafárika v Košiciach</v>
          </cell>
          <cell r="AN353">
            <v>8</v>
          </cell>
          <cell r="AO353">
            <v>0</v>
          </cell>
          <cell r="AP353">
            <v>0</v>
          </cell>
          <cell r="AQ353">
            <v>8</v>
          </cell>
          <cell r="AR353">
            <v>8</v>
          </cell>
          <cell r="BF353">
            <v>24</v>
          </cell>
          <cell r="BG353">
            <v>51.12</v>
          </cell>
          <cell r="BH353">
            <v>51.12</v>
          </cell>
          <cell r="BI353">
            <v>8</v>
          </cell>
          <cell r="BJ353">
            <v>8</v>
          </cell>
        </row>
        <row r="354">
          <cell r="D354" t="str">
            <v>Univerzita Mateja Bela v Banskej Bystrici</v>
          </cell>
          <cell r="AN354">
            <v>24</v>
          </cell>
          <cell r="AO354">
            <v>27</v>
          </cell>
          <cell r="AP354">
            <v>0</v>
          </cell>
          <cell r="AQ354">
            <v>0</v>
          </cell>
          <cell r="AR354">
            <v>24</v>
          </cell>
          <cell r="BF354">
            <v>21.6</v>
          </cell>
          <cell r="BG354">
            <v>46.44</v>
          </cell>
          <cell r="BH354">
            <v>46.44</v>
          </cell>
          <cell r="BI354">
            <v>27</v>
          </cell>
          <cell r="BJ354">
            <v>0</v>
          </cell>
        </row>
        <row r="355">
          <cell r="D355" t="str">
            <v>Univerzita Pavla Jozefa Šafárika v Košiciach</v>
          </cell>
          <cell r="AN355">
            <v>57</v>
          </cell>
          <cell r="AO355">
            <v>63</v>
          </cell>
          <cell r="AP355">
            <v>0</v>
          </cell>
          <cell r="AQ355">
            <v>0</v>
          </cell>
          <cell r="AR355">
            <v>57</v>
          </cell>
          <cell r="BF355">
            <v>48.599999999999994</v>
          </cell>
          <cell r="BG355">
            <v>72.899999999999991</v>
          </cell>
          <cell r="BH355">
            <v>72.899999999999991</v>
          </cell>
          <cell r="BI355">
            <v>63</v>
          </cell>
          <cell r="BJ355">
            <v>0</v>
          </cell>
        </row>
        <row r="356">
          <cell r="D356" t="str">
            <v>Univerzita Pavla Jozefa Šafárika v Košiciach</v>
          </cell>
          <cell r="AN356">
            <v>110</v>
          </cell>
          <cell r="AO356">
            <v>123</v>
          </cell>
          <cell r="AP356">
            <v>0</v>
          </cell>
          <cell r="AQ356">
            <v>0</v>
          </cell>
          <cell r="AR356">
            <v>110</v>
          </cell>
          <cell r="BF356">
            <v>98</v>
          </cell>
          <cell r="BG356">
            <v>98</v>
          </cell>
          <cell r="BH356">
            <v>94.838709677419359</v>
          </cell>
          <cell r="BI356">
            <v>123</v>
          </cell>
          <cell r="BJ356">
            <v>0</v>
          </cell>
        </row>
        <row r="357">
          <cell r="D357" t="str">
            <v>Univerzita Pavla Jozefa Šafárika v Košiciach</v>
          </cell>
          <cell r="AN357">
            <v>26</v>
          </cell>
          <cell r="AO357">
            <v>32</v>
          </cell>
          <cell r="AP357">
            <v>0</v>
          </cell>
          <cell r="AQ357">
            <v>0</v>
          </cell>
          <cell r="AR357">
            <v>26</v>
          </cell>
          <cell r="BF357">
            <v>23.9</v>
          </cell>
          <cell r="BG357">
            <v>23.9</v>
          </cell>
          <cell r="BH357">
            <v>23.9</v>
          </cell>
          <cell r="BI357">
            <v>32</v>
          </cell>
          <cell r="BJ357">
            <v>0</v>
          </cell>
        </row>
        <row r="358">
          <cell r="D358" t="str">
            <v>Univerzita Pavla Jozefa Šafárika v Košiciach</v>
          </cell>
          <cell r="AN358">
            <v>2</v>
          </cell>
          <cell r="AO358">
            <v>2</v>
          </cell>
          <cell r="AP358">
            <v>2</v>
          </cell>
          <cell r="AQ358">
            <v>0</v>
          </cell>
          <cell r="AR358">
            <v>2</v>
          </cell>
          <cell r="BF358">
            <v>1.7</v>
          </cell>
          <cell r="BG358">
            <v>2.1419999999999999</v>
          </cell>
          <cell r="BH358">
            <v>2.0335443037974681</v>
          </cell>
          <cell r="BI358">
            <v>2</v>
          </cell>
          <cell r="BJ358">
            <v>0</v>
          </cell>
        </row>
        <row r="359">
          <cell r="D359" t="str">
            <v>Univerzita Pavla Jozefa Šafárika v Košiciach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1</v>
          </cell>
          <cell r="BJ359">
            <v>0</v>
          </cell>
        </row>
        <row r="360">
          <cell r="D360" t="str">
            <v>Univerzita Pavla Jozefa Šafárika v Košiciach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1</v>
          </cell>
          <cell r="BJ360">
            <v>0</v>
          </cell>
        </row>
        <row r="361">
          <cell r="D361" t="str">
            <v>Technická univerzita v Košiciach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3</v>
          </cell>
          <cell r="BJ361">
            <v>0</v>
          </cell>
        </row>
        <row r="362">
          <cell r="D362" t="str">
            <v>Technická univerzita v Košiciach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3</v>
          </cell>
          <cell r="BJ362">
            <v>0</v>
          </cell>
        </row>
        <row r="363">
          <cell r="D363" t="str">
            <v>Technická univerzita v Košiciach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4</v>
          </cell>
          <cell r="BJ363">
            <v>0</v>
          </cell>
        </row>
        <row r="364">
          <cell r="D364" t="str">
            <v>Technická univerzita v Košiciach</v>
          </cell>
          <cell r="AN364">
            <v>69</v>
          </cell>
          <cell r="AO364">
            <v>72</v>
          </cell>
          <cell r="AP364">
            <v>0</v>
          </cell>
          <cell r="AQ364">
            <v>0</v>
          </cell>
          <cell r="AR364">
            <v>69</v>
          </cell>
          <cell r="BF364">
            <v>62.4</v>
          </cell>
          <cell r="BG364">
            <v>201.55199999999999</v>
          </cell>
          <cell r="BH364">
            <v>201.55199999999999</v>
          </cell>
          <cell r="BI364">
            <v>72</v>
          </cell>
          <cell r="BJ364">
            <v>0</v>
          </cell>
        </row>
        <row r="365">
          <cell r="D365" t="str">
            <v>Technická univerzita v Košiciach</v>
          </cell>
          <cell r="AN365">
            <v>58</v>
          </cell>
          <cell r="AO365">
            <v>66</v>
          </cell>
          <cell r="AP365">
            <v>0</v>
          </cell>
          <cell r="AQ365">
            <v>58</v>
          </cell>
          <cell r="AR365">
            <v>58</v>
          </cell>
          <cell r="BF365">
            <v>54.4</v>
          </cell>
          <cell r="BG365">
            <v>81.599999999999994</v>
          </cell>
          <cell r="BH365">
            <v>81.599999999999994</v>
          </cell>
          <cell r="BI365">
            <v>66</v>
          </cell>
          <cell r="BJ365">
            <v>0</v>
          </cell>
        </row>
        <row r="366">
          <cell r="D366" t="str">
            <v>Univerzita Pavla Jozefa Šafárika v Košiciach</v>
          </cell>
          <cell r="AN366">
            <v>232</v>
          </cell>
          <cell r="AO366">
            <v>263</v>
          </cell>
          <cell r="AP366">
            <v>0</v>
          </cell>
          <cell r="AQ366">
            <v>0</v>
          </cell>
          <cell r="AR366">
            <v>232</v>
          </cell>
          <cell r="BF366">
            <v>193.6</v>
          </cell>
          <cell r="BG366">
            <v>193.6</v>
          </cell>
          <cell r="BH366">
            <v>179.96619718309859</v>
          </cell>
          <cell r="BI366">
            <v>263</v>
          </cell>
          <cell r="BJ366">
            <v>0</v>
          </cell>
        </row>
        <row r="367">
          <cell r="D367" t="str">
            <v>Technická univerzita v Košiciach</v>
          </cell>
          <cell r="AN367">
            <v>61</v>
          </cell>
          <cell r="AO367">
            <v>68</v>
          </cell>
          <cell r="AP367">
            <v>68</v>
          </cell>
          <cell r="AQ367">
            <v>61</v>
          </cell>
          <cell r="AR367">
            <v>61</v>
          </cell>
          <cell r="BF367">
            <v>49.599999999999994</v>
          </cell>
          <cell r="BG367">
            <v>73.407999999999987</v>
          </cell>
          <cell r="BH367">
            <v>73.407999999999987</v>
          </cell>
          <cell r="BI367">
            <v>68</v>
          </cell>
          <cell r="BJ367">
            <v>0</v>
          </cell>
        </row>
        <row r="368">
          <cell r="D368" t="str">
            <v>Technická univerzita v Košiciach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2</v>
          </cell>
          <cell r="BJ368">
            <v>0</v>
          </cell>
        </row>
        <row r="369">
          <cell r="D369" t="str">
            <v>Univerzita Pavla Jozefa Šafárika v Košiciach</v>
          </cell>
          <cell r="AN369">
            <v>7</v>
          </cell>
          <cell r="AO369">
            <v>0</v>
          </cell>
          <cell r="AP369">
            <v>0</v>
          </cell>
          <cell r="AQ369">
            <v>0</v>
          </cell>
          <cell r="AR369">
            <v>7</v>
          </cell>
          <cell r="BF369">
            <v>28</v>
          </cell>
          <cell r="BG369">
            <v>30.800000000000004</v>
          </cell>
          <cell r="BH369">
            <v>30.800000000000004</v>
          </cell>
          <cell r="BI369">
            <v>8</v>
          </cell>
          <cell r="BJ369">
            <v>7</v>
          </cell>
        </row>
        <row r="370">
          <cell r="D370" t="str">
            <v>Technická univerzita v Košiciach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2</v>
          </cell>
          <cell r="BJ370">
            <v>0</v>
          </cell>
        </row>
        <row r="371">
          <cell r="D371" t="str">
            <v>Univerzita Pavla Jozefa Šafárika v Košiciach</v>
          </cell>
          <cell r="AN371">
            <v>83</v>
          </cell>
          <cell r="AO371">
            <v>88</v>
          </cell>
          <cell r="AP371">
            <v>88</v>
          </cell>
          <cell r="AQ371">
            <v>83</v>
          </cell>
          <cell r="AR371">
            <v>83</v>
          </cell>
          <cell r="BF371">
            <v>73.7</v>
          </cell>
          <cell r="BG371">
            <v>109.07600000000001</v>
          </cell>
          <cell r="BH371">
            <v>109.07600000000001</v>
          </cell>
          <cell r="BI371">
            <v>88</v>
          </cell>
          <cell r="BJ371">
            <v>0</v>
          </cell>
        </row>
        <row r="372">
          <cell r="D372" t="str">
            <v>Univerzita Pavla Jozefa Šafárika v Košiciach</v>
          </cell>
          <cell r="AN372">
            <v>13</v>
          </cell>
          <cell r="AO372">
            <v>16</v>
          </cell>
          <cell r="AP372">
            <v>16</v>
          </cell>
          <cell r="AQ372">
            <v>13</v>
          </cell>
          <cell r="AR372">
            <v>13</v>
          </cell>
          <cell r="BF372">
            <v>11.2</v>
          </cell>
          <cell r="BG372">
            <v>13.888</v>
          </cell>
          <cell r="BH372">
            <v>13.888</v>
          </cell>
          <cell r="BI372">
            <v>16</v>
          </cell>
          <cell r="BJ372">
            <v>0</v>
          </cell>
        </row>
        <row r="373">
          <cell r="D373" t="str">
            <v>Technická univerzita v Košiciach</v>
          </cell>
          <cell r="AN373">
            <v>821</v>
          </cell>
          <cell r="AO373">
            <v>879</v>
          </cell>
          <cell r="AP373">
            <v>879</v>
          </cell>
          <cell r="AQ373">
            <v>821</v>
          </cell>
          <cell r="AR373">
            <v>821</v>
          </cell>
          <cell r="BF373">
            <v>677.9</v>
          </cell>
          <cell r="BG373">
            <v>1003.2919999999999</v>
          </cell>
          <cell r="BH373">
            <v>1003.2919999999999</v>
          </cell>
          <cell r="BI373">
            <v>879</v>
          </cell>
          <cell r="BJ373">
            <v>0</v>
          </cell>
        </row>
        <row r="374">
          <cell r="D374" t="str">
            <v>Technická univerzita v Košiciach</v>
          </cell>
          <cell r="AN374">
            <v>160</v>
          </cell>
          <cell r="AO374">
            <v>170</v>
          </cell>
          <cell r="AP374">
            <v>170</v>
          </cell>
          <cell r="AQ374">
            <v>160</v>
          </cell>
          <cell r="AR374">
            <v>160</v>
          </cell>
          <cell r="BF374">
            <v>138.1</v>
          </cell>
          <cell r="BG374">
            <v>204.38799999999998</v>
          </cell>
          <cell r="BH374">
            <v>195.69063829787234</v>
          </cell>
          <cell r="BI374">
            <v>170</v>
          </cell>
          <cell r="BJ374">
            <v>0</v>
          </cell>
        </row>
        <row r="375">
          <cell r="D375" t="str">
            <v>Technická univerzita v Košiciach</v>
          </cell>
          <cell r="AN375">
            <v>8</v>
          </cell>
          <cell r="AO375">
            <v>0</v>
          </cell>
          <cell r="AP375">
            <v>0</v>
          </cell>
          <cell r="AQ375">
            <v>8</v>
          </cell>
          <cell r="AR375">
            <v>8</v>
          </cell>
          <cell r="BF375">
            <v>24</v>
          </cell>
          <cell r="BG375">
            <v>51.12</v>
          </cell>
          <cell r="BH375">
            <v>51.12</v>
          </cell>
          <cell r="BI375">
            <v>9</v>
          </cell>
          <cell r="BJ375">
            <v>8</v>
          </cell>
        </row>
        <row r="376">
          <cell r="D376" t="str">
            <v>Technická univerzita v Košiciach</v>
          </cell>
          <cell r="AN376">
            <v>21</v>
          </cell>
          <cell r="AO376">
            <v>25</v>
          </cell>
          <cell r="AP376">
            <v>25</v>
          </cell>
          <cell r="AQ376">
            <v>21</v>
          </cell>
          <cell r="AR376">
            <v>21</v>
          </cell>
          <cell r="BF376">
            <v>18.899999999999999</v>
          </cell>
          <cell r="BG376">
            <v>27.971999999999998</v>
          </cell>
          <cell r="BH376">
            <v>27.971999999999998</v>
          </cell>
          <cell r="BI376">
            <v>25</v>
          </cell>
          <cell r="BJ376">
            <v>0</v>
          </cell>
        </row>
        <row r="377">
          <cell r="D377" t="str">
            <v>Akadémia umení v Banskej Bystrici</v>
          </cell>
          <cell r="AN377">
            <v>8</v>
          </cell>
          <cell r="AO377">
            <v>0</v>
          </cell>
          <cell r="AP377">
            <v>0</v>
          </cell>
          <cell r="AQ377">
            <v>0</v>
          </cell>
          <cell r="AR377">
            <v>8</v>
          </cell>
          <cell r="BF377">
            <v>32</v>
          </cell>
          <cell r="BG377">
            <v>35.200000000000003</v>
          </cell>
          <cell r="BH377">
            <v>35.200000000000003</v>
          </cell>
          <cell r="BI377">
            <v>8</v>
          </cell>
          <cell r="BJ377">
            <v>8</v>
          </cell>
        </row>
        <row r="378">
          <cell r="D378" t="str">
            <v>Technická univerzita v Košiciach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2</v>
          </cell>
          <cell r="BJ378">
            <v>0</v>
          </cell>
        </row>
        <row r="379">
          <cell r="D379" t="str">
            <v>Technická univerzita v Košiciach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3</v>
          </cell>
          <cell r="BJ379">
            <v>0</v>
          </cell>
        </row>
        <row r="380">
          <cell r="D380" t="str">
            <v>Univerzita Mateja Bela v Banskej Bystrici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1</v>
          </cell>
          <cell r="BJ380">
            <v>0</v>
          </cell>
        </row>
        <row r="381">
          <cell r="D381" t="str">
            <v>Univerzita Mateja Bela v Banskej Bystrici</v>
          </cell>
          <cell r="AN381">
            <v>129</v>
          </cell>
          <cell r="AO381">
            <v>154</v>
          </cell>
          <cell r="AP381">
            <v>0</v>
          </cell>
          <cell r="AQ381">
            <v>0</v>
          </cell>
          <cell r="AR381">
            <v>129</v>
          </cell>
          <cell r="BF381">
            <v>109.19999999999999</v>
          </cell>
          <cell r="BG381">
            <v>129.94799999999998</v>
          </cell>
          <cell r="BH381">
            <v>113.70449999999998</v>
          </cell>
          <cell r="BI381">
            <v>154</v>
          </cell>
          <cell r="BJ381">
            <v>0</v>
          </cell>
        </row>
        <row r="382">
          <cell r="D382" t="str">
            <v>Univerzita Mateja Bela v Banskej Bystrici</v>
          </cell>
          <cell r="AN382">
            <v>51</v>
          </cell>
          <cell r="AO382">
            <v>66</v>
          </cell>
          <cell r="AP382">
            <v>0</v>
          </cell>
          <cell r="AQ382">
            <v>0</v>
          </cell>
          <cell r="AR382">
            <v>51</v>
          </cell>
          <cell r="BF382">
            <v>41.099999999999994</v>
          </cell>
          <cell r="BG382">
            <v>48.908999999999992</v>
          </cell>
          <cell r="BH382">
            <v>45.648399999999995</v>
          </cell>
          <cell r="BI382">
            <v>66</v>
          </cell>
          <cell r="BJ382">
            <v>0</v>
          </cell>
        </row>
        <row r="383">
          <cell r="D383" t="str">
            <v>Univerzita Mateja Bela v Banskej Bystrici</v>
          </cell>
          <cell r="AN383">
            <v>76</v>
          </cell>
          <cell r="AO383">
            <v>83</v>
          </cell>
          <cell r="AP383">
            <v>0</v>
          </cell>
          <cell r="AQ383">
            <v>0</v>
          </cell>
          <cell r="AR383">
            <v>76</v>
          </cell>
          <cell r="BF383">
            <v>65.95</v>
          </cell>
          <cell r="BG383">
            <v>71.885500000000008</v>
          </cell>
          <cell r="BH383">
            <v>71.885500000000008</v>
          </cell>
          <cell r="BI383">
            <v>83</v>
          </cell>
          <cell r="BJ383">
            <v>0</v>
          </cell>
        </row>
        <row r="384">
          <cell r="D384" t="str">
            <v>Univerzita Mateja Bela v Banskej Bystrici</v>
          </cell>
          <cell r="AN384">
            <v>12.5</v>
          </cell>
          <cell r="AO384">
            <v>15.5</v>
          </cell>
          <cell r="AP384">
            <v>0</v>
          </cell>
          <cell r="AQ384">
            <v>0</v>
          </cell>
          <cell r="AR384">
            <v>12.5</v>
          </cell>
          <cell r="BF384">
            <v>10.399999999999999</v>
          </cell>
          <cell r="BG384">
            <v>11.335999999999999</v>
          </cell>
          <cell r="BH384">
            <v>9.4466666666666654</v>
          </cell>
          <cell r="BI384">
            <v>15.5</v>
          </cell>
          <cell r="BJ384">
            <v>0</v>
          </cell>
        </row>
        <row r="385">
          <cell r="D385" t="str">
            <v>Univerzita Mateja Bela v Banskej Bystrici</v>
          </cell>
          <cell r="AN385">
            <v>71</v>
          </cell>
          <cell r="AO385">
            <v>77</v>
          </cell>
          <cell r="AP385">
            <v>0</v>
          </cell>
          <cell r="AQ385">
            <v>0</v>
          </cell>
          <cell r="AR385">
            <v>71</v>
          </cell>
          <cell r="BF385">
            <v>61.55</v>
          </cell>
          <cell r="BG385">
            <v>92.324999999999989</v>
          </cell>
          <cell r="BH385">
            <v>92.324999999999989</v>
          </cell>
          <cell r="BI385">
            <v>77</v>
          </cell>
          <cell r="BJ385">
            <v>0</v>
          </cell>
        </row>
        <row r="386">
          <cell r="D386" t="str">
            <v>Univerzita Mateja Bela v Banskej Bystrici</v>
          </cell>
          <cell r="AN386">
            <v>15.5</v>
          </cell>
          <cell r="AO386">
            <v>17</v>
          </cell>
          <cell r="AP386">
            <v>0</v>
          </cell>
          <cell r="AQ386">
            <v>0</v>
          </cell>
          <cell r="AR386">
            <v>15.5</v>
          </cell>
          <cell r="BF386">
            <v>13.85</v>
          </cell>
          <cell r="BG386">
            <v>20.774999999999999</v>
          </cell>
          <cell r="BH386">
            <v>20.774999999999999</v>
          </cell>
          <cell r="BI386">
            <v>17</v>
          </cell>
          <cell r="BJ386">
            <v>0</v>
          </cell>
        </row>
        <row r="387">
          <cell r="D387" t="str">
            <v>Univerzita Mateja Bela v Banskej Bystrici</v>
          </cell>
          <cell r="AN387">
            <v>26.5</v>
          </cell>
          <cell r="AO387">
            <v>28</v>
          </cell>
          <cell r="AP387">
            <v>0</v>
          </cell>
          <cell r="AQ387">
            <v>0</v>
          </cell>
          <cell r="AR387">
            <v>26.5</v>
          </cell>
          <cell r="BF387">
            <v>23.5</v>
          </cell>
          <cell r="BG387">
            <v>35.25</v>
          </cell>
          <cell r="BH387">
            <v>35.25</v>
          </cell>
          <cell r="BI387">
            <v>28</v>
          </cell>
          <cell r="BJ387">
            <v>0</v>
          </cell>
        </row>
        <row r="388">
          <cell r="D388" t="str">
            <v>Univerzita Mateja Bela v Banskej Bystrici</v>
          </cell>
          <cell r="AN388">
            <v>7</v>
          </cell>
          <cell r="AO388">
            <v>8</v>
          </cell>
          <cell r="AP388">
            <v>0</v>
          </cell>
          <cell r="AQ388">
            <v>0</v>
          </cell>
          <cell r="AR388">
            <v>7</v>
          </cell>
          <cell r="BF388">
            <v>7</v>
          </cell>
          <cell r="BG388">
            <v>7.28</v>
          </cell>
          <cell r="BH388">
            <v>7.28</v>
          </cell>
          <cell r="BI388">
            <v>8</v>
          </cell>
          <cell r="BJ388">
            <v>0</v>
          </cell>
        </row>
        <row r="389">
          <cell r="D389" t="str">
            <v>Univerzita Mateja Bela v Banskej Bystrici</v>
          </cell>
          <cell r="AN389">
            <v>5</v>
          </cell>
          <cell r="AO389">
            <v>6</v>
          </cell>
          <cell r="AP389">
            <v>0</v>
          </cell>
          <cell r="AQ389">
            <v>0</v>
          </cell>
          <cell r="AR389">
            <v>5</v>
          </cell>
          <cell r="BF389">
            <v>3.8</v>
          </cell>
          <cell r="BG389">
            <v>3.8</v>
          </cell>
          <cell r="BH389">
            <v>2.8499999999999996</v>
          </cell>
          <cell r="BI389">
            <v>6</v>
          </cell>
          <cell r="BJ389">
            <v>0</v>
          </cell>
        </row>
        <row r="390">
          <cell r="D390" t="str">
            <v>Univerzita sv. Cyrila a Metoda v Trnave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13</v>
          </cell>
          <cell r="BJ390">
            <v>0</v>
          </cell>
        </row>
        <row r="391">
          <cell r="D391" t="str">
            <v>Univerzita sv. Cyrila a Metoda v Trnave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3</v>
          </cell>
          <cell r="BJ391">
            <v>0</v>
          </cell>
        </row>
        <row r="392">
          <cell r="D392" t="str">
            <v>Univerzita sv. Cyrila a Metoda v Trnave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56</v>
          </cell>
          <cell r="BJ392">
            <v>0</v>
          </cell>
        </row>
        <row r="393">
          <cell r="D393" t="str">
            <v>Univerzita sv. Cyrila a Metoda v Trnave</v>
          </cell>
          <cell r="AN393">
            <v>177</v>
          </cell>
          <cell r="AO393">
            <v>214</v>
          </cell>
          <cell r="AP393">
            <v>0</v>
          </cell>
          <cell r="AQ393">
            <v>0</v>
          </cell>
          <cell r="AR393">
            <v>177</v>
          </cell>
          <cell r="BF393">
            <v>159.6</v>
          </cell>
          <cell r="BG393">
            <v>189.92399999999998</v>
          </cell>
          <cell r="BH393">
            <v>185.40199999999999</v>
          </cell>
          <cell r="BI393">
            <v>214</v>
          </cell>
          <cell r="BJ393">
            <v>0</v>
          </cell>
        </row>
        <row r="394">
          <cell r="D394" t="str">
            <v>Univerzita sv. Cyrila a Metoda v Trnave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15</v>
          </cell>
          <cell r="BJ394">
            <v>0</v>
          </cell>
        </row>
        <row r="395">
          <cell r="D395" t="str">
            <v>Univerzita sv. Cyrila a Metoda v Trnave</v>
          </cell>
          <cell r="AN395">
            <v>61</v>
          </cell>
          <cell r="AO395">
            <v>81</v>
          </cell>
          <cell r="AP395">
            <v>0</v>
          </cell>
          <cell r="AQ395">
            <v>0</v>
          </cell>
          <cell r="AR395">
            <v>61</v>
          </cell>
          <cell r="BF395">
            <v>54.099999999999994</v>
          </cell>
          <cell r="BG395">
            <v>54.099999999999994</v>
          </cell>
          <cell r="BH395">
            <v>52.923913043478258</v>
          </cell>
          <cell r="BI395">
            <v>81</v>
          </cell>
          <cell r="BJ395">
            <v>0</v>
          </cell>
        </row>
        <row r="396">
          <cell r="D396" t="str">
            <v>Univerzita sv. Cyrila a Metoda v Trnave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1</v>
          </cell>
          <cell r="BJ396">
            <v>0</v>
          </cell>
        </row>
        <row r="397">
          <cell r="D397" t="str">
            <v>Univerzita sv. Cyrila a Metoda v Trnave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6</v>
          </cell>
          <cell r="BJ397">
            <v>0</v>
          </cell>
        </row>
        <row r="398">
          <cell r="D398" t="str">
            <v>Paneurópska vysoká škola</v>
          </cell>
          <cell r="AN398">
            <v>0</v>
          </cell>
          <cell r="AO398">
            <v>2</v>
          </cell>
          <cell r="AP398">
            <v>0</v>
          </cell>
          <cell r="AQ398">
            <v>0</v>
          </cell>
          <cell r="AR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2</v>
          </cell>
          <cell r="BJ398">
            <v>0</v>
          </cell>
        </row>
        <row r="399">
          <cell r="D399" t="str">
            <v>Technická univerzita vo Zvolene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1</v>
          </cell>
          <cell r="BJ399">
            <v>0</v>
          </cell>
        </row>
        <row r="400">
          <cell r="D400" t="str">
            <v>Technická univerzita vo Zvolene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1</v>
          </cell>
          <cell r="BJ400">
            <v>0</v>
          </cell>
        </row>
        <row r="401">
          <cell r="D401" t="str">
            <v>Technická univerzita vo Zvolene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1</v>
          </cell>
          <cell r="BJ401">
            <v>0</v>
          </cell>
        </row>
        <row r="402">
          <cell r="D402" t="str">
            <v>Technická univerzita vo Zvolene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35</v>
          </cell>
          <cell r="BJ402">
            <v>0</v>
          </cell>
        </row>
        <row r="403">
          <cell r="D403" t="str">
            <v>Akadémia ozbrojených síl generála Milana Rastislava Štefánika</v>
          </cell>
          <cell r="AN403">
            <v>12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12</v>
          </cell>
          <cell r="BJ403">
            <v>0</v>
          </cell>
        </row>
        <row r="404">
          <cell r="D404" t="str">
            <v>Univerzita Konštantína Filozofa v Nitre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1</v>
          </cell>
          <cell r="BJ404">
            <v>0</v>
          </cell>
        </row>
        <row r="405">
          <cell r="D405" t="str">
            <v>Univerzita Konštantína Filozofa v Nitre</v>
          </cell>
          <cell r="AN405">
            <v>42</v>
          </cell>
          <cell r="AO405">
            <v>46</v>
          </cell>
          <cell r="AP405">
            <v>0</v>
          </cell>
          <cell r="AQ405">
            <v>0</v>
          </cell>
          <cell r="AR405">
            <v>42</v>
          </cell>
          <cell r="BF405">
            <v>39.6</v>
          </cell>
          <cell r="BG405">
            <v>41.184000000000005</v>
          </cell>
          <cell r="BH405">
            <v>41.184000000000005</v>
          </cell>
          <cell r="BI405">
            <v>46</v>
          </cell>
          <cell r="BJ405">
            <v>0</v>
          </cell>
        </row>
        <row r="406">
          <cell r="D406" t="str">
            <v>Ekonomická univerzita v Bratislave</v>
          </cell>
          <cell r="AN406">
            <v>70</v>
          </cell>
          <cell r="AO406">
            <v>77</v>
          </cell>
          <cell r="AP406">
            <v>0</v>
          </cell>
          <cell r="AQ406">
            <v>0</v>
          </cell>
          <cell r="AR406">
            <v>70</v>
          </cell>
          <cell r="BF406">
            <v>105</v>
          </cell>
          <cell r="BG406">
            <v>109.2</v>
          </cell>
          <cell r="BH406">
            <v>96.352941176470594</v>
          </cell>
          <cell r="BI406">
            <v>77</v>
          </cell>
          <cell r="BJ406">
            <v>0</v>
          </cell>
        </row>
        <row r="407">
          <cell r="D407" t="str">
            <v>Ekonomická univerzita v Bratislave</v>
          </cell>
          <cell r="AN407">
            <v>336</v>
          </cell>
          <cell r="AO407">
            <v>362</v>
          </cell>
          <cell r="AP407">
            <v>0</v>
          </cell>
          <cell r="AQ407">
            <v>0</v>
          </cell>
          <cell r="AR407">
            <v>336</v>
          </cell>
          <cell r="BF407">
            <v>297.60000000000002</v>
          </cell>
          <cell r="BG407">
            <v>309.50400000000002</v>
          </cell>
          <cell r="BH407">
            <v>305.63520000000005</v>
          </cell>
          <cell r="BI407">
            <v>362</v>
          </cell>
          <cell r="BJ407">
            <v>0</v>
          </cell>
        </row>
        <row r="408">
          <cell r="D408" t="str">
            <v>Ekonomická univerzita v Bratislave</v>
          </cell>
          <cell r="AN408">
            <v>141</v>
          </cell>
          <cell r="AO408">
            <v>164</v>
          </cell>
          <cell r="AP408">
            <v>0</v>
          </cell>
          <cell r="AQ408">
            <v>0</v>
          </cell>
          <cell r="AR408">
            <v>141</v>
          </cell>
          <cell r="BF408">
            <v>126.3</v>
          </cell>
          <cell r="BG408">
            <v>128.82599999999999</v>
          </cell>
          <cell r="BH408">
            <v>128.82599999999999</v>
          </cell>
          <cell r="BI408">
            <v>164</v>
          </cell>
          <cell r="BJ408">
            <v>0</v>
          </cell>
        </row>
        <row r="409">
          <cell r="D409" t="str">
            <v>Vysoká škola múzických umení v Bratislave</v>
          </cell>
          <cell r="AN409">
            <v>15</v>
          </cell>
          <cell r="AO409">
            <v>15</v>
          </cell>
          <cell r="AP409">
            <v>0</v>
          </cell>
          <cell r="AQ409">
            <v>0</v>
          </cell>
          <cell r="AR409">
            <v>15</v>
          </cell>
          <cell r="BF409">
            <v>22.5</v>
          </cell>
          <cell r="BG409">
            <v>22.5</v>
          </cell>
          <cell r="BH409">
            <v>19.5</v>
          </cell>
          <cell r="BI409">
            <v>15</v>
          </cell>
          <cell r="BJ409">
            <v>0</v>
          </cell>
        </row>
        <row r="410">
          <cell r="D410" t="str">
            <v>Vysoká škola múzických umení v Bratislave</v>
          </cell>
          <cell r="AN410">
            <v>23</v>
          </cell>
          <cell r="AO410">
            <v>26</v>
          </cell>
          <cell r="AP410">
            <v>0</v>
          </cell>
          <cell r="AQ410">
            <v>0</v>
          </cell>
          <cell r="AR410">
            <v>23</v>
          </cell>
          <cell r="BF410">
            <v>20.3</v>
          </cell>
          <cell r="BG410">
            <v>65.569000000000003</v>
          </cell>
          <cell r="BH410">
            <v>65.569000000000003</v>
          </cell>
          <cell r="BI410">
            <v>26</v>
          </cell>
          <cell r="BJ410">
            <v>0</v>
          </cell>
        </row>
        <row r="411">
          <cell r="D411" t="str">
            <v>Vysoká škola múzických umení v Bratislave</v>
          </cell>
          <cell r="AN411">
            <v>56</v>
          </cell>
          <cell r="AO411">
            <v>61</v>
          </cell>
          <cell r="AP411">
            <v>0</v>
          </cell>
          <cell r="AQ411">
            <v>0</v>
          </cell>
          <cell r="AR411">
            <v>56</v>
          </cell>
          <cell r="BF411">
            <v>48.8</v>
          </cell>
          <cell r="BG411">
            <v>157.624</v>
          </cell>
          <cell r="BH411">
            <v>157.624</v>
          </cell>
          <cell r="BI411">
            <v>61</v>
          </cell>
          <cell r="BJ411">
            <v>0</v>
          </cell>
        </row>
        <row r="412">
          <cell r="D412" t="str">
            <v>Vysoká škola ekonómie a manažmentu verejnej správy v Bratislave</v>
          </cell>
          <cell r="AN412">
            <v>101</v>
          </cell>
          <cell r="AO412">
            <v>101</v>
          </cell>
          <cell r="AP412">
            <v>0</v>
          </cell>
          <cell r="AQ412">
            <v>0</v>
          </cell>
          <cell r="AR412">
            <v>101</v>
          </cell>
          <cell r="BF412">
            <v>151.5</v>
          </cell>
          <cell r="BG412">
            <v>157.56</v>
          </cell>
          <cell r="BH412">
            <v>138.06260869565216</v>
          </cell>
          <cell r="BI412">
            <v>101</v>
          </cell>
          <cell r="BJ412">
            <v>0</v>
          </cell>
        </row>
        <row r="413">
          <cell r="D413" t="str">
            <v>Vysoká škola ekonómie a manažmentu verejnej správy v Bratislave</v>
          </cell>
          <cell r="AN413">
            <v>463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463</v>
          </cell>
          <cell r="BJ413">
            <v>0</v>
          </cell>
        </row>
        <row r="414">
          <cell r="D414" t="str">
            <v>Univerzita Konštantína Filozofa v Nitre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1</v>
          </cell>
          <cell r="BJ414">
            <v>0</v>
          </cell>
        </row>
        <row r="415">
          <cell r="D415" t="str">
            <v>Univerzita Konštantína Filozofa v Nitre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2</v>
          </cell>
          <cell r="BJ415">
            <v>0</v>
          </cell>
        </row>
        <row r="416">
          <cell r="D416" t="str">
            <v>Univerzita Konštantína Filozofa v Nitre</v>
          </cell>
          <cell r="AN416">
            <v>220</v>
          </cell>
          <cell r="AO416">
            <v>242</v>
          </cell>
          <cell r="AP416">
            <v>0</v>
          </cell>
          <cell r="AQ416">
            <v>0</v>
          </cell>
          <cell r="AR416">
            <v>220</v>
          </cell>
          <cell r="BF416">
            <v>196.9</v>
          </cell>
          <cell r="BG416">
            <v>234.31100000000001</v>
          </cell>
          <cell r="BH416">
            <v>231.45354878048781</v>
          </cell>
          <cell r="BI416">
            <v>242</v>
          </cell>
          <cell r="BJ416">
            <v>0</v>
          </cell>
        </row>
        <row r="417">
          <cell r="D417" t="str">
            <v>Univerzita Konštantína Filozofa v Nitre</v>
          </cell>
          <cell r="AN417">
            <v>33</v>
          </cell>
          <cell r="AO417">
            <v>38.5</v>
          </cell>
          <cell r="AP417">
            <v>0</v>
          </cell>
          <cell r="AQ417">
            <v>0</v>
          </cell>
          <cell r="AR417">
            <v>33</v>
          </cell>
          <cell r="BF417">
            <v>27.75</v>
          </cell>
          <cell r="BG417">
            <v>33.022500000000001</v>
          </cell>
          <cell r="BH417">
            <v>33.022500000000001</v>
          </cell>
          <cell r="BI417">
            <v>38.5</v>
          </cell>
          <cell r="BJ417">
            <v>0</v>
          </cell>
        </row>
        <row r="418">
          <cell r="D418" t="str">
            <v>Univerzita Konštantína Filozofa v Nitre</v>
          </cell>
          <cell r="AN418">
            <v>9.5</v>
          </cell>
          <cell r="AO418">
            <v>11.5</v>
          </cell>
          <cell r="AP418">
            <v>0</v>
          </cell>
          <cell r="AQ418">
            <v>0</v>
          </cell>
          <cell r="AR418">
            <v>9.5</v>
          </cell>
          <cell r="BF418">
            <v>8.4499999999999993</v>
          </cell>
          <cell r="BG418">
            <v>9.2104999999999997</v>
          </cell>
          <cell r="BH418">
            <v>9.2104999999999997</v>
          </cell>
          <cell r="BI418">
            <v>11.5</v>
          </cell>
          <cell r="BJ418">
            <v>0</v>
          </cell>
        </row>
        <row r="419">
          <cell r="D419" t="str">
            <v>Univerzita Konštantína Filozofa v Nitre</v>
          </cell>
          <cell r="AN419">
            <v>57</v>
          </cell>
          <cell r="AO419">
            <v>63</v>
          </cell>
          <cell r="AP419">
            <v>0</v>
          </cell>
          <cell r="AQ419">
            <v>0</v>
          </cell>
          <cell r="AR419">
            <v>57</v>
          </cell>
          <cell r="BF419">
            <v>48.3</v>
          </cell>
          <cell r="BG419">
            <v>52.646999999999998</v>
          </cell>
          <cell r="BH419">
            <v>52.646999999999998</v>
          </cell>
          <cell r="BI419">
            <v>63</v>
          </cell>
          <cell r="BJ419">
            <v>0</v>
          </cell>
        </row>
        <row r="420">
          <cell r="D420" t="str">
            <v>Univerzita Konštantína Filozofa v Nitre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1</v>
          </cell>
          <cell r="BJ420">
            <v>0</v>
          </cell>
        </row>
        <row r="421">
          <cell r="D421" t="str">
            <v>Univerzita Konštantína Filozofa v Nitre</v>
          </cell>
          <cell r="AN421">
            <v>8</v>
          </cell>
          <cell r="AO421">
            <v>11</v>
          </cell>
          <cell r="AP421">
            <v>0</v>
          </cell>
          <cell r="AQ421">
            <v>0</v>
          </cell>
          <cell r="AR421">
            <v>8</v>
          </cell>
          <cell r="BF421">
            <v>6.8</v>
          </cell>
          <cell r="BG421">
            <v>14.62</v>
          </cell>
          <cell r="BH421">
            <v>14.157341772151899</v>
          </cell>
          <cell r="BI421">
            <v>11</v>
          </cell>
          <cell r="BJ421">
            <v>0</v>
          </cell>
        </row>
        <row r="422">
          <cell r="D422" t="str">
            <v>Univerzita Konštantína Filozofa v Nitre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1</v>
          </cell>
          <cell r="BJ422">
            <v>0</v>
          </cell>
        </row>
        <row r="423">
          <cell r="D423" t="str">
            <v>Univerzita Konštantína Filozofa v Nitre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1</v>
          </cell>
          <cell r="BJ423">
            <v>0</v>
          </cell>
        </row>
        <row r="424">
          <cell r="D424" t="str">
            <v>Vysoká škola zdravotníctva a sociálnej práce sv. Alžbety v Bratislave, n. o.</v>
          </cell>
          <cell r="AN424">
            <v>14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14</v>
          </cell>
          <cell r="BJ424">
            <v>0</v>
          </cell>
        </row>
        <row r="425">
          <cell r="D425" t="str">
            <v>Vysoká škola zdravotníctva a sociálnej práce sv. Alžbety v Bratislave, n. o.</v>
          </cell>
          <cell r="AN425">
            <v>15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15</v>
          </cell>
          <cell r="BJ425">
            <v>0</v>
          </cell>
        </row>
        <row r="426">
          <cell r="D426" t="str">
            <v>Univerzita Komenského v Bratislave</v>
          </cell>
          <cell r="AN426">
            <v>9</v>
          </cell>
          <cell r="AO426">
            <v>0</v>
          </cell>
          <cell r="AP426">
            <v>0</v>
          </cell>
          <cell r="AQ426">
            <v>9</v>
          </cell>
          <cell r="AR426">
            <v>9</v>
          </cell>
          <cell r="BF426">
            <v>27</v>
          </cell>
          <cell r="BG426">
            <v>57.51</v>
          </cell>
          <cell r="BH426">
            <v>57.51</v>
          </cell>
          <cell r="BI426">
            <v>11</v>
          </cell>
          <cell r="BJ426">
            <v>9</v>
          </cell>
        </row>
        <row r="427">
          <cell r="D427" t="str">
            <v>Univerzita Komenského v Bratislave</v>
          </cell>
          <cell r="AN427">
            <v>2</v>
          </cell>
          <cell r="AO427">
            <v>0</v>
          </cell>
          <cell r="AP427">
            <v>0</v>
          </cell>
          <cell r="AQ427">
            <v>2</v>
          </cell>
          <cell r="AR427">
            <v>2</v>
          </cell>
          <cell r="BF427">
            <v>6</v>
          </cell>
          <cell r="BG427">
            <v>12.78</v>
          </cell>
          <cell r="BH427">
            <v>12.78</v>
          </cell>
          <cell r="BI427">
            <v>3</v>
          </cell>
          <cell r="BJ427">
            <v>2</v>
          </cell>
        </row>
        <row r="428">
          <cell r="D428" t="str">
            <v>Univerzita Komenského v Bratislave</v>
          </cell>
          <cell r="AN428">
            <v>100</v>
          </cell>
          <cell r="AO428">
            <v>110</v>
          </cell>
          <cell r="AP428">
            <v>110</v>
          </cell>
          <cell r="AQ428">
            <v>100</v>
          </cell>
          <cell r="AR428">
            <v>100</v>
          </cell>
          <cell r="BF428">
            <v>81.400000000000006</v>
          </cell>
          <cell r="BG428">
            <v>120.47200000000001</v>
          </cell>
          <cell r="BH428">
            <v>120.47200000000001</v>
          </cell>
          <cell r="BI428">
            <v>110</v>
          </cell>
          <cell r="BJ428">
            <v>0</v>
          </cell>
        </row>
        <row r="429">
          <cell r="D429" t="str">
            <v>Univerzita Komenského v Bratislave</v>
          </cell>
          <cell r="AN429">
            <v>29</v>
          </cell>
          <cell r="AO429">
            <v>33</v>
          </cell>
          <cell r="AP429">
            <v>33</v>
          </cell>
          <cell r="AQ429">
            <v>29</v>
          </cell>
          <cell r="AR429">
            <v>29</v>
          </cell>
          <cell r="BF429">
            <v>25.4</v>
          </cell>
          <cell r="BG429">
            <v>58.54699999999999</v>
          </cell>
          <cell r="BH429">
            <v>58.54699999999999</v>
          </cell>
          <cell r="BI429">
            <v>33</v>
          </cell>
          <cell r="BJ429">
            <v>0</v>
          </cell>
        </row>
        <row r="430">
          <cell r="D430" t="str">
            <v>Univerzita Komenského v Bratislave</v>
          </cell>
          <cell r="AN430">
            <v>66</v>
          </cell>
          <cell r="AO430">
            <v>92</v>
          </cell>
          <cell r="AP430">
            <v>92</v>
          </cell>
          <cell r="AQ430">
            <v>66</v>
          </cell>
          <cell r="AR430">
            <v>66</v>
          </cell>
          <cell r="BF430">
            <v>53.7</v>
          </cell>
          <cell r="BG430">
            <v>79.475999999999999</v>
          </cell>
          <cell r="BH430">
            <v>79.475999999999999</v>
          </cell>
          <cell r="BI430">
            <v>92</v>
          </cell>
          <cell r="BJ430">
            <v>0</v>
          </cell>
        </row>
        <row r="431">
          <cell r="D431" t="str">
            <v>Univerzita Komenského v Bratislave</v>
          </cell>
          <cell r="AN431">
            <v>75</v>
          </cell>
          <cell r="AO431">
            <v>89</v>
          </cell>
          <cell r="AP431">
            <v>89</v>
          </cell>
          <cell r="AQ431">
            <v>75</v>
          </cell>
          <cell r="AR431">
            <v>75</v>
          </cell>
          <cell r="BF431">
            <v>65.7</v>
          </cell>
          <cell r="BG431">
            <v>86.724000000000004</v>
          </cell>
          <cell r="BH431">
            <v>86.724000000000004</v>
          </cell>
          <cell r="BI431">
            <v>89</v>
          </cell>
          <cell r="BJ431">
            <v>0</v>
          </cell>
        </row>
        <row r="432">
          <cell r="D432" t="str">
            <v>Univerzita Komenského v Bratislave</v>
          </cell>
          <cell r="AN432">
            <v>14</v>
          </cell>
          <cell r="AO432">
            <v>16</v>
          </cell>
          <cell r="AP432">
            <v>16</v>
          </cell>
          <cell r="AQ432">
            <v>14</v>
          </cell>
          <cell r="AR432">
            <v>14</v>
          </cell>
          <cell r="BF432">
            <v>10.7</v>
          </cell>
          <cell r="BG432">
            <v>14.124000000000001</v>
          </cell>
          <cell r="BH432">
            <v>14.124000000000001</v>
          </cell>
          <cell r="BI432">
            <v>16</v>
          </cell>
          <cell r="BJ432">
            <v>0</v>
          </cell>
        </row>
        <row r="433">
          <cell r="D433" t="str">
            <v>Univerzita Komenského v Bratislave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2</v>
          </cell>
          <cell r="BJ433">
            <v>0</v>
          </cell>
        </row>
        <row r="434">
          <cell r="D434" t="str">
            <v>Univerzita Komenského v Bratislave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1</v>
          </cell>
          <cell r="BJ434">
            <v>0</v>
          </cell>
        </row>
        <row r="435">
          <cell r="D435" t="str">
            <v>Univerzita Komenského v Bratislave</v>
          </cell>
          <cell r="AN435">
            <v>169</v>
          </cell>
          <cell r="AO435">
            <v>183</v>
          </cell>
          <cell r="AP435">
            <v>0</v>
          </cell>
          <cell r="AQ435">
            <v>0</v>
          </cell>
          <cell r="AR435">
            <v>169</v>
          </cell>
          <cell r="BF435">
            <v>148</v>
          </cell>
          <cell r="BG435">
            <v>176.12</v>
          </cell>
          <cell r="BH435">
            <v>171.60410256410256</v>
          </cell>
          <cell r="BI435">
            <v>183</v>
          </cell>
          <cell r="BJ435">
            <v>0</v>
          </cell>
        </row>
        <row r="436">
          <cell r="D436" t="str">
            <v>Univerzita Komenského v Bratislave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11</v>
          </cell>
          <cell r="BJ436">
            <v>0</v>
          </cell>
        </row>
        <row r="437">
          <cell r="D437" t="str">
            <v>Univerzita Komenského v Bratislave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12</v>
          </cell>
          <cell r="BJ437">
            <v>0</v>
          </cell>
        </row>
        <row r="438">
          <cell r="D438" t="str">
            <v>Slovenská poľnohospodárska univerzita v Nitre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</row>
        <row r="439">
          <cell r="D439" t="str">
            <v>Slovenská poľnohospodárska univerzita v Nitre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4</v>
          </cell>
          <cell r="BJ439">
            <v>0</v>
          </cell>
        </row>
        <row r="440">
          <cell r="D440" t="str">
            <v>Slovenská poľnohospodárska univerzita v Nitre</v>
          </cell>
          <cell r="AN440">
            <v>58</v>
          </cell>
          <cell r="AO440">
            <v>70</v>
          </cell>
          <cell r="AP440">
            <v>0</v>
          </cell>
          <cell r="AQ440">
            <v>0</v>
          </cell>
          <cell r="AR440">
            <v>58</v>
          </cell>
          <cell r="BF440">
            <v>87</v>
          </cell>
          <cell r="BG440">
            <v>128.76</v>
          </cell>
          <cell r="BH440">
            <v>103.008</v>
          </cell>
          <cell r="BI440">
            <v>70</v>
          </cell>
          <cell r="BJ440">
            <v>0</v>
          </cell>
        </row>
        <row r="441">
          <cell r="D441" t="str">
            <v>Slovenská poľnohospodárska univerzita v Nitre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3</v>
          </cell>
          <cell r="BJ441">
            <v>0</v>
          </cell>
        </row>
        <row r="442">
          <cell r="D442" t="str">
            <v>Slovenská poľnohospodárska univerzita v Nitre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1</v>
          </cell>
          <cell r="BJ442">
            <v>0</v>
          </cell>
        </row>
        <row r="443">
          <cell r="D443" t="str">
            <v>Slovenská poľnohospodárska univerzita v Nitre</v>
          </cell>
          <cell r="AN443">
            <v>195</v>
          </cell>
          <cell r="AO443">
            <v>208</v>
          </cell>
          <cell r="AP443">
            <v>0</v>
          </cell>
          <cell r="AQ443">
            <v>0</v>
          </cell>
          <cell r="AR443">
            <v>195</v>
          </cell>
          <cell r="BF443">
            <v>174.3</v>
          </cell>
          <cell r="BG443">
            <v>181.27200000000002</v>
          </cell>
          <cell r="BH443">
            <v>179.2352359550562</v>
          </cell>
          <cell r="BI443">
            <v>208</v>
          </cell>
          <cell r="BJ443">
            <v>0</v>
          </cell>
        </row>
        <row r="444">
          <cell r="D444" t="str">
            <v>Slovenská poľnohospodárska univerzita v Nitre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1</v>
          </cell>
          <cell r="BJ444">
            <v>0</v>
          </cell>
        </row>
        <row r="445">
          <cell r="D445" t="str">
            <v>Slovenská poľnohospodárska univerzita v Nitre</v>
          </cell>
          <cell r="AN445">
            <v>0</v>
          </cell>
          <cell r="AO445">
            <v>4</v>
          </cell>
          <cell r="AP445">
            <v>4</v>
          </cell>
          <cell r="AQ445">
            <v>0</v>
          </cell>
          <cell r="AR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4</v>
          </cell>
          <cell r="BJ445">
            <v>0</v>
          </cell>
        </row>
        <row r="446">
          <cell r="D446" t="str">
            <v>Slovenská poľnohospodárska univerzita v Nitre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</row>
        <row r="447">
          <cell r="D447" t="str">
            <v>Slovenská poľnohospodárska univerzita v Nitre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1</v>
          </cell>
          <cell r="BJ447">
            <v>0</v>
          </cell>
        </row>
        <row r="448">
          <cell r="D448" t="str">
            <v>Slovenská technická univerzita v Bratislave</v>
          </cell>
          <cell r="AN448">
            <v>14</v>
          </cell>
          <cell r="AO448">
            <v>0</v>
          </cell>
          <cell r="AP448">
            <v>0</v>
          </cell>
          <cell r="AQ448">
            <v>14</v>
          </cell>
          <cell r="AR448">
            <v>14</v>
          </cell>
          <cell r="BF448">
            <v>42</v>
          </cell>
          <cell r="BG448">
            <v>89.46</v>
          </cell>
          <cell r="BH448">
            <v>89.46</v>
          </cell>
          <cell r="BI448">
            <v>16</v>
          </cell>
          <cell r="BJ448">
            <v>14</v>
          </cell>
        </row>
        <row r="449">
          <cell r="D449" t="str">
            <v>Slovenská technická univerzita v Bratislave</v>
          </cell>
          <cell r="AN449">
            <v>10</v>
          </cell>
          <cell r="AO449">
            <v>0</v>
          </cell>
          <cell r="AP449">
            <v>0</v>
          </cell>
          <cell r="AQ449">
            <v>0</v>
          </cell>
          <cell r="AR449">
            <v>10</v>
          </cell>
          <cell r="BF449">
            <v>40</v>
          </cell>
          <cell r="BG449">
            <v>44</v>
          </cell>
          <cell r="BH449">
            <v>44</v>
          </cell>
          <cell r="BI449">
            <v>16</v>
          </cell>
          <cell r="BJ449">
            <v>10</v>
          </cell>
        </row>
        <row r="450">
          <cell r="D450" t="str">
            <v>Slovenská technická univerzita v Bratislave</v>
          </cell>
          <cell r="AN450">
            <v>17</v>
          </cell>
          <cell r="AO450">
            <v>0</v>
          </cell>
          <cell r="AP450">
            <v>0</v>
          </cell>
          <cell r="AQ450">
            <v>17</v>
          </cell>
          <cell r="AR450">
            <v>17</v>
          </cell>
          <cell r="BF450">
            <v>51</v>
          </cell>
          <cell r="BG450">
            <v>108.63</v>
          </cell>
          <cell r="BH450">
            <v>108.63</v>
          </cell>
          <cell r="BI450">
            <v>20</v>
          </cell>
          <cell r="BJ450">
            <v>17</v>
          </cell>
        </row>
        <row r="451">
          <cell r="D451" t="str">
            <v>Slovenská technická univerzita v Bratislave</v>
          </cell>
          <cell r="AN451">
            <v>11</v>
          </cell>
          <cell r="AO451">
            <v>0</v>
          </cell>
          <cell r="AP451">
            <v>0</v>
          </cell>
          <cell r="AQ451">
            <v>11</v>
          </cell>
          <cell r="AR451">
            <v>11</v>
          </cell>
          <cell r="BF451">
            <v>33</v>
          </cell>
          <cell r="BG451">
            <v>70.289999999999992</v>
          </cell>
          <cell r="BH451">
            <v>70.289999999999992</v>
          </cell>
          <cell r="BI451">
            <v>12</v>
          </cell>
          <cell r="BJ451">
            <v>11</v>
          </cell>
        </row>
        <row r="452">
          <cell r="D452" t="str">
            <v>Slovenská technická univerzita v Bratislave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4</v>
          </cell>
          <cell r="BJ452">
            <v>0</v>
          </cell>
        </row>
        <row r="453">
          <cell r="D453" t="str">
            <v>Slovenská technická univerzita v Bratislave</v>
          </cell>
          <cell r="AN453">
            <v>197</v>
          </cell>
          <cell r="AO453">
            <v>230</v>
          </cell>
          <cell r="AP453">
            <v>230</v>
          </cell>
          <cell r="AQ453">
            <v>197</v>
          </cell>
          <cell r="AR453">
            <v>197</v>
          </cell>
          <cell r="BF453">
            <v>165.2</v>
          </cell>
          <cell r="BG453">
            <v>244.49599999999998</v>
          </cell>
          <cell r="BH453">
            <v>244.49599999999998</v>
          </cell>
          <cell r="BI453">
            <v>230</v>
          </cell>
          <cell r="BJ453">
            <v>0</v>
          </cell>
        </row>
        <row r="454">
          <cell r="D454" t="str">
            <v>Slovenská technická univerzita v Bratislave</v>
          </cell>
          <cell r="AN454">
            <v>0</v>
          </cell>
          <cell r="AO454">
            <v>3</v>
          </cell>
          <cell r="AP454">
            <v>3</v>
          </cell>
          <cell r="AQ454">
            <v>0</v>
          </cell>
          <cell r="AR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3</v>
          </cell>
          <cell r="BJ454">
            <v>0</v>
          </cell>
        </row>
        <row r="455">
          <cell r="D455" t="str">
            <v>Slovenská technická univerzita v Bratislave</v>
          </cell>
          <cell r="AN455">
            <v>440</v>
          </cell>
          <cell r="AO455">
            <v>484</v>
          </cell>
          <cell r="AP455">
            <v>484</v>
          </cell>
          <cell r="AQ455">
            <v>440</v>
          </cell>
          <cell r="AR455">
            <v>440</v>
          </cell>
          <cell r="BF455">
            <v>376.1</v>
          </cell>
          <cell r="BG455">
            <v>556.62800000000004</v>
          </cell>
          <cell r="BH455">
            <v>556.62800000000004</v>
          </cell>
          <cell r="BI455">
            <v>484</v>
          </cell>
          <cell r="BJ455">
            <v>0</v>
          </cell>
        </row>
        <row r="456">
          <cell r="D456" t="str">
            <v>Slovenská technická univerzita v Bratislave</v>
          </cell>
          <cell r="AN456">
            <v>291</v>
          </cell>
          <cell r="AO456">
            <v>303</v>
          </cell>
          <cell r="AP456">
            <v>303</v>
          </cell>
          <cell r="AQ456">
            <v>291</v>
          </cell>
          <cell r="AR456">
            <v>291</v>
          </cell>
          <cell r="BF456">
            <v>236.1</v>
          </cell>
          <cell r="BG456">
            <v>349.428</v>
          </cell>
          <cell r="BH456">
            <v>349.428</v>
          </cell>
          <cell r="BI456">
            <v>303</v>
          </cell>
          <cell r="BJ456">
            <v>0</v>
          </cell>
        </row>
        <row r="457">
          <cell r="D457" t="str">
            <v>Slovenská technická univerzita v Bratislave</v>
          </cell>
          <cell r="AN457">
            <v>136</v>
          </cell>
          <cell r="AO457">
            <v>152</v>
          </cell>
          <cell r="AP457">
            <v>152</v>
          </cell>
          <cell r="AQ457">
            <v>136</v>
          </cell>
          <cell r="AR457">
            <v>136</v>
          </cell>
          <cell r="BF457">
            <v>114.1</v>
          </cell>
          <cell r="BG457">
            <v>168.86799999999999</v>
          </cell>
          <cell r="BH457">
            <v>168.86799999999999</v>
          </cell>
          <cell r="BI457">
            <v>152</v>
          </cell>
          <cell r="BJ457">
            <v>0</v>
          </cell>
        </row>
        <row r="458">
          <cell r="D458" t="str">
            <v>Slovenská technická univerzita v Bratislave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2</v>
          </cell>
          <cell r="BJ458">
            <v>0</v>
          </cell>
        </row>
        <row r="459">
          <cell r="D459" t="str">
            <v>Slovenská technická univerzita v Bratislave</v>
          </cell>
          <cell r="AN459">
            <v>676</v>
          </cell>
          <cell r="AO459">
            <v>768</v>
          </cell>
          <cell r="AP459">
            <v>768</v>
          </cell>
          <cell r="AQ459">
            <v>676</v>
          </cell>
          <cell r="AR459">
            <v>676</v>
          </cell>
          <cell r="BF459">
            <v>586.9</v>
          </cell>
          <cell r="BG459">
            <v>874.48099999999999</v>
          </cell>
          <cell r="BH459">
            <v>874.48099999999999</v>
          </cell>
          <cell r="BI459">
            <v>768</v>
          </cell>
          <cell r="BJ459">
            <v>0</v>
          </cell>
        </row>
        <row r="460">
          <cell r="D460" t="str">
            <v>Slovenská technická univerzita v Bratislave</v>
          </cell>
          <cell r="AN460">
            <v>0</v>
          </cell>
          <cell r="AO460">
            <v>1</v>
          </cell>
          <cell r="AP460">
            <v>1</v>
          </cell>
          <cell r="AQ460">
            <v>0</v>
          </cell>
          <cell r="AR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1</v>
          </cell>
          <cell r="BJ460">
            <v>0</v>
          </cell>
        </row>
        <row r="461">
          <cell r="D461" t="str">
            <v>Slovenská technická univerzita v Bratislave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1</v>
          </cell>
          <cell r="BJ461">
            <v>0</v>
          </cell>
        </row>
        <row r="462">
          <cell r="D462" t="str">
            <v>Slovenská technická univerzita v Bratislave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1</v>
          </cell>
          <cell r="BJ462">
            <v>0</v>
          </cell>
        </row>
        <row r="463">
          <cell r="D463" t="str">
            <v>Slovenská technická univerzita v Bratislave</v>
          </cell>
          <cell r="AN463">
            <v>2</v>
          </cell>
          <cell r="AO463">
            <v>4</v>
          </cell>
          <cell r="AP463">
            <v>4</v>
          </cell>
          <cell r="AQ463">
            <v>2</v>
          </cell>
          <cell r="AR463">
            <v>2</v>
          </cell>
          <cell r="BF463">
            <v>2</v>
          </cell>
          <cell r="BG463">
            <v>2.96</v>
          </cell>
          <cell r="BH463">
            <v>2.96</v>
          </cell>
          <cell r="BI463">
            <v>4</v>
          </cell>
          <cell r="BJ463">
            <v>0</v>
          </cell>
        </row>
        <row r="464">
          <cell r="D464" t="str">
            <v>Slovenská technická univerzita v Bratislave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3</v>
          </cell>
          <cell r="BJ464">
            <v>0</v>
          </cell>
        </row>
        <row r="465">
          <cell r="D465" t="str">
            <v>Slovenská technická univerzita v Bratislave</v>
          </cell>
          <cell r="AN465">
            <v>109</v>
          </cell>
          <cell r="AO465">
            <v>121</v>
          </cell>
          <cell r="AP465">
            <v>0</v>
          </cell>
          <cell r="AQ465">
            <v>109</v>
          </cell>
          <cell r="AR465">
            <v>109</v>
          </cell>
          <cell r="BF465">
            <v>91.6</v>
          </cell>
          <cell r="BG465">
            <v>137.39999999999998</v>
          </cell>
          <cell r="BH465">
            <v>137.39999999999998</v>
          </cell>
          <cell r="BI465">
            <v>121</v>
          </cell>
          <cell r="BJ465">
            <v>0</v>
          </cell>
        </row>
        <row r="466">
          <cell r="D466" t="str">
            <v>Žilinská univerzita v Žiline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5</v>
          </cell>
          <cell r="BJ466">
            <v>0</v>
          </cell>
        </row>
        <row r="467">
          <cell r="D467" t="str">
            <v>Žilinská univerzita v Žiline</v>
          </cell>
          <cell r="AN467">
            <v>20</v>
          </cell>
          <cell r="AO467">
            <v>0</v>
          </cell>
          <cell r="AP467">
            <v>0</v>
          </cell>
          <cell r="AQ467">
            <v>0</v>
          </cell>
          <cell r="AR467">
            <v>20</v>
          </cell>
          <cell r="BF467">
            <v>80</v>
          </cell>
          <cell r="BG467">
            <v>170.39999999999998</v>
          </cell>
          <cell r="BH467">
            <v>127.79999999999998</v>
          </cell>
          <cell r="BI467">
            <v>21</v>
          </cell>
          <cell r="BJ467">
            <v>20</v>
          </cell>
        </row>
        <row r="468">
          <cell r="D468" t="str">
            <v>Žilinská univerzita v Žiline</v>
          </cell>
          <cell r="AN468">
            <v>6</v>
          </cell>
          <cell r="AO468">
            <v>0</v>
          </cell>
          <cell r="AP468">
            <v>0</v>
          </cell>
          <cell r="AQ468">
            <v>0</v>
          </cell>
          <cell r="AR468">
            <v>6</v>
          </cell>
          <cell r="BF468">
            <v>24</v>
          </cell>
          <cell r="BG468">
            <v>51.12</v>
          </cell>
          <cell r="BH468">
            <v>51.12</v>
          </cell>
          <cell r="BI468">
            <v>6</v>
          </cell>
          <cell r="BJ468">
            <v>6</v>
          </cell>
        </row>
        <row r="469">
          <cell r="D469" t="str">
            <v>Žilinská univerzita v Žiline</v>
          </cell>
          <cell r="AN469">
            <v>69</v>
          </cell>
          <cell r="AO469">
            <v>72</v>
          </cell>
          <cell r="AP469">
            <v>0</v>
          </cell>
          <cell r="AQ469">
            <v>0</v>
          </cell>
          <cell r="AR469">
            <v>69</v>
          </cell>
          <cell r="BF469">
            <v>103.5</v>
          </cell>
          <cell r="BG469">
            <v>153.18</v>
          </cell>
          <cell r="BH469">
            <v>125.32909090909091</v>
          </cell>
          <cell r="BI469">
            <v>72</v>
          </cell>
          <cell r="BJ469">
            <v>0</v>
          </cell>
        </row>
        <row r="470">
          <cell r="D470" t="str">
            <v>Žilinská univerzita v Žiline</v>
          </cell>
          <cell r="AN470">
            <v>82</v>
          </cell>
          <cell r="AO470">
            <v>98</v>
          </cell>
          <cell r="AP470">
            <v>0</v>
          </cell>
          <cell r="AQ470">
            <v>0</v>
          </cell>
          <cell r="AR470">
            <v>82</v>
          </cell>
          <cell r="BF470">
            <v>64</v>
          </cell>
          <cell r="BG470">
            <v>94.72</v>
          </cell>
          <cell r="BH470">
            <v>87.433846153846162</v>
          </cell>
          <cell r="BI470">
            <v>98</v>
          </cell>
          <cell r="BJ470">
            <v>0</v>
          </cell>
        </row>
        <row r="471">
          <cell r="D471" t="str">
            <v>Žilinská univerzita v Žiline</v>
          </cell>
          <cell r="AN471">
            <v>173</v>
          </cell>
          <cell r="AO471">
            <v>185</v>
          </cell>
          <cell r="AP471">
            <v>0</v>
          </cell>
          <cell r="AQ471">
            <v>0</v>
          </cell>
          <cell r="AR471">
            <v>173</v>
          </cell>
          <cell r="BF471">
            <v>150.80000000000001</v>
          </cell>
          <cell r="BG471">
            <v>223.18400000000003</v>
          </cell>
          <cell r="BH471">
            <v>223.18400000000003</v>
          </cell>
          <cell r="BI471">
            <v>185</v>
          </cell>
          <cell r="BJ471">
            <v>0</v>
          </cell>
        </row>
        <row r="472">
          <cell r="D472" t="str">
            <v>Žilinská univerzita v Žiline</v>
          </cell>
          <cell r="AN472">
            <v>2</v>
          </cell>
          <cell r="AO472">
            <v>2</v>
          </cell>
          <cell r="AP472">
            <v>2</v>
          </cell>
          <cell r="AQ472">
            <v>2</v>
          </cell>
          <cell r="AR472">
            <v>2</v>
          </cell>
          <cell r="BF472">
            <v>2</v>
          </cell>
          <cell r="BG472">
            <v>2.96</v>
          </cell>
          <cell r="BH472">
            <v>2.8335943060498221</v>
          </cell>
          <cell r="BI472">
            <v>2</v>
          </cell>
          <cell r="BJ472">
            <v>0</v>
          </cell>
        </row>
        <row r="473">
          <cell r="D473" t="str">
            <v>Univerzita Konštantína Filozofa v Nitre</v>
          </cell>
          <cell r="AN473">
            <v>199</v>
          </cell>
          <cell r="AO473">
            <v>225</v>
          </cell>
          <cell r="AP473">
            <v>225</v>
          </cell>
          <cell r="AQ473">
            <v>199</v>
          </cell>
          <cell r="AR473">
            <v>199</v>
          </cell>
          <cell r="BF473">
            <v>166.89999999999998</v>
          </cell>
          <cell r="BG473">
            <v>247.01199999999997</v>
          </cell>
          <cell r="BH473">
            <v>247.01199999999997</v>
          </cell>
          <cell r="BI473">
            <v>225</v>
          </cell>
          <cell r="BJ473">
            <v>0</v>
          </cell>
        </row>
        <row r="474">
          <cell r="D474" t="str">
            <v>Katolícka univerzita v Ružomberku</v>
          </cell>
          <cell r="AN474">
            <v>197</v>
          </cell>
          <cell r="AO474">
            <v>227</v>
          </cell>
          <cell r="AP474">
            <v>227</v>
          </cell>
          <cell r="AQ474">
            <v>0</v>
          </cell>
          <cell r="AR474">
            <v>197</v>
          </cell>
          <cell r="BF474">
            <v>167.89999999999998</v>
          </cell>
          <cell r="BG474">
            <v>360.98499999999996</v>
          </cell>
          <cell r="BH474">
            <v>343.23163934426225</v>
          </cell>
          <cell r="BI474">
            <v>227</v>
          </cell>
          <cell r="BJ474">
            <v>0</v>
          </cell>
        </row>
        <row r="475">
          <cell r="D475" t="str">
            <v>Katolícka univerzita v Ružomberku</v>
          </cell>
          <cell r="AN475">
            <v>97</v>
          </cell>
          <cell r="AO475">
            <v>109</v>
          </cell>
          <cell r="AP475">
            <v>0</v>
          </cell>
          <cell r="AQ475">
            <v>0</v>
          </cell>
          <cell r="AR475">
            <v>97</v>
          </cell>
          <cell r="BF475">
            <v>86.5</v>
          </cell>
          <cell r="BG475">
            <v>185.97499999999999</v>
          </cell>
          <cell r="BH475">
            <v>178.82211538461539</v>
          </cell>
          <cell r="BI475">
            <v>109</v>
          </cell>
          <cell r="BJ475">
            <v>0</v>
          </cell>
        </row>
        <row r="476">
          <cell r="D476" t="str">
            <v>Univerzita Mateja Bela v Banskej Bystrici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1</v>
          </cell>
          <cell r="BJ476">
            <v>0</v>
          </cell>
        </row>
        <row r="477">
          <cell r="D477" t="str">
            <v>Univerzita Konštantína Filozofa v Nitre</v>
          </cell>
          <cell r="AN477">
            <v>129</v>
          </cell>
          <cell r="AO477">
            <v>145</v>
          </cell>
          <cell r="AP477">
            <v>0</v>
          </cell>
          <cell r="AQ477">
            <v>0</v>
          </cell>
          <cell r="AR477">
            <v>129</v>
          </cell>
          <cell r="BF477">
            <v>112.8</v>
          </cell>
          <cell r="BG477">
            <v>112.8</v>
          </cell>
          <cell r="BH477">
            <v>112.8</v>
          </cell>
          <cell r="BI477">
            <v>145</v>
          </cell>
          <cell r="BJ477">
            <v>0</v>
          </cell>
        </row>
        <row r="478">
          <cell r="D478" t="str">
            <v>Univerzita Komenského v Bratislave</v>
          </cell>
          <cell r="AN478">
            <v>16</v>
          </cell>
          <cell r="AO478">
            <v>0</v>
          </cell>
          <cell r="AP478">
            <v>0</v>
          </cell>
          <cell r="AQ478">
            <v>0</v>
          </cell>
          <cell r="AR478">
            <v>16</v>
          </cell>
          <cell r="BF478">
            <v>48</v>
          </cell>
          <cell r="BG478">
            <v>163.68</v>
          </cell>
          <cell r="BH478">
            <v>163.68</v>
          </cell>
          <cell r="BI478">
            <v>17</v>
          </cell>
          <cell r="BJ478">
            <v>16</v>
          </cell>
        </row>
        <row r="479">
          <cell r="D479" t="str">
            <v>Univerzita Komenského v Bratislave</v>
          </cell>
          <cell r="AN479">
            <v>9</v>
          </cell>
          <cell r="AO479">
            <v>0</v>
          </cell>
          <cell r="AP479">
            <v>0</v>
          </cell>
          <cell r="AQ479">
            <v>0</v>
          </cell>
          <cell r="AR479">
            <v>9</v>
          </cell>
          <cell r="BF479">
            <v>27</v>
          </cell>
          <cell r="BG479">
            <v>92.070000000000007</v>
          </cell>
          <cell r="BH479">
            <v>92.070000000000007</v>
          </cell>
          <cell r="BI479">
            <v>12</v>
          </cell>
          <cell r="BJ479">
            <v>9</v>
          </cell>
        </row>
        <row r="480">
          <cell r="D480" t="str">
            <v>Univerzita Komenského v Bratislave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5</v>
          </cell>
          <cell r="BJ480">
            <v>0</v>
          </cell>
        </row>
        <row r="481">
          <cell r="D481" t="str">
            <v>Univerzita Komenského v Bratislave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5</v>
          </cell>
          <cell r="BJ481">
            <v>0</v>
          </cell>
        </row>
        <row r="482">
          <cell r="D482" t="str">
            <v>Univerzita Komenského v Bratislave</v>
          </cell>
          <cell r="AN482">
            <v>13</v>
          </cell>
          <cell r="AO482">
            <v>0</v>
          </cell>
          <cell r="AP482">
            <v>0</v>
          </cell>
          <cell r="AQ482">
            <v>0</v>
          </cell>
          <cell r="AR482">
            <v>13</v>
          </cell>
          <cell r="BF482">
            <v>39</v>
          </cell>
          <cell r="BG482">
            <v>132.99</v>
          </cell>
          <cell r="BH482">
            <v>132.99</v>
          </cell>
          <cell r="BI482">
            <v>14</v>
          </cell>
          <cell r="BJ482">
            <v>13</v>
          </cell>
        </row>
        <row r="483">
          <cell r="D483" t="str">
            <v>Univerzita Komenského v Bratislave</v>
          </cell>
          <cell r="AN483">
            <v>7</v>
          </cell>
          <cell r="AO483">
            <v>0</v>
          </cell>
          <cell r="AP483">
            <v>0</v>
          </cell>
          <cell r="AQ483">
            <v>0</v>
          </cell>
          <cell r="AR483">
            <v>7</v>
          </cell>
          <cell r="BF483">
            <v>21</v>
          </cell>
          <cell r="BG483">
            <v>71.61</v>
          </cell>
          <cell r="BH483">
            <v>71.61</v>
          </cell>
          <cell r="BI483">
            <v>7</v>
          </cell>
          <cell r="BJ483">
            <v>7</v>
          </cell>
        </row>
        <row r="484">
          <cell r="D484" t="str">
            <v>Univerzita Komenského v Bratislave</v>
          </cell>
          <cell r="AN484">
            <v>33</v>
          </cell>
          <cell r="AO484">
            <v>36</v>
          </cell>
          <cell r="AP484">
            <v>36</v>
          </cell>
          <cell r="AQ484">
            <v>0</v>
          </cell>
          <cell r="AR484">
            <v>33</v>
          </cell>
          <cell r="BF484">
            <v>30.3</v>
          </cell>
          <cell r="BG484">
            <v>65.144999999999996</v>
          </cell>
          <cell r="BH484">
            <v>65.144999999999996</v>
          </cell>
          <cell r="BI484">
            <v>36</v>
          </cell>
          <cell r="BJ484">
            <v>0</v>
          </cell>
        </row>
        <row r="485">
          <cell r="D485" t="str">
            <v>Univerzita Komenského v Bratislave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4</v>
          </cell>
          <cell r="BJ485">
            <v>0</v>
          </cell>
        </row>
        <row r="486">
          <cell r="D486" t="str">
            <v>Univerzita Komenského v Bratislave</v>
          </cell>
          <cell r="AN486">
            <v>75</v>
          </cell>
          <cell r="AO486">
            <v>84</v>
          </cell>
          <cell r="AP486">
            <v>0</v>
          </cell>
          <cell r="AQ486">
            <v>0</v>
          </cell>
          <cell r="AR486">
            <v>75</v>
          </cell>
          <cell r="BF486">
            <v>61.199999999999996</v>
          </cell>
          <cell r="BG486">
            <v>63.647999999999996</v>
          </cell>
          <cell r="BH486">
            <v>63.647999999999996</v>
          </cell>
          <cell r="BI486">
            <v>84</v>
          </cell>
          <cell r="BJ486">
            <v>0</v>
          </cell>
        </row>
        <row r="487">
          <cell r="D487" t="str">
            <v>Katolícka univerzita v Ružomberku</v>
          </cell>
          <cell r="AN487">
            <v>2</v>
          </cell>
          <cell r="AO487">
            <v>2.5</v>
          </cell>
          <cell r="AP487">
            <v>0</v>
          </cell>
          <cell r="AQ487">
            <v>0</v>
          </cell>
          <cell r="AR487">
            <v>2</v>
          </cell>
          <cell r="BF487">
            <v>1.85</v>
          </cell>
          <cell r="BG487">
            <v>2.0165000000000002</v>
          </cell>
          <cell r="BH487">
            <v>2.0165000000000002</v>
          </cell>
          <cell r="BI487">
            <v>2.5</v>
          </cell>
          <cell r="BJ487">
            <v>0</v>
          </cell>
        </row>
        <row r="488">
          <cell r="D488" t="str">
            <v>Katolícka univerzita v Ružomberku</v>
          </cell>
          <cell r="AN488">
            <v>3.5</v>
          </cell>
          <cell r="AO488">
            <v>4</v>
          </cell>
          <cell r="AP488">
            <v>0</v>
          </cell>
          <cell r="AQ488">
            <v>0</v>
          </cell>
          <cell r="AR488">
            <v>3.5</v>
          </cell>
          <cell r="BF488">
            <v>3.2</v>
          </cell>
          <cell r="BG488">
            <v>3.4880000000000004</v>
          </cell>
          <cell r="BH488">
            <v>3.4880000000000004</v>
          </cell>
          <cell r="BI488">
            <v>4</v>
          </cell>
          <cell r="BJ488">
            <v>0</v>
          </cell>
        </row>
        <row r="489">
          <cell r="D489" t="str">
            <v>Katolícka univerzita v Ružomberku</v>
          </cell>
          <cell r="AN489">
            <v>6</v>
          </cell>
          <cell r="AO489">
            <v>0</v>
          </cell>
          <cell r="AP489">
            <v>0</v>
          </cell>
          <cell r="AQ489">
            <v>0</v>
          </cell>
          <cell r="AR489">
            <v>6</v>
          </cell>
          <cell r="BF489">
            <v>24</v>
          </cell>
          <cell r="BG489">
            <v>26.400000000000002</v>
          </cell>
          <cell r="BH489">
            <v>26.400000000000002</v>
          </cell>
          <cell r="BI489">
            <v>6</v>
          </cell>
          <cell r="BJ489">
            <v>6</v>
          </cell>
        </row>
        <row r="490">
          <cell r="D490" t="str">
            <v>Univerzita Mateja Bela v Banskej Bystrici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14</v>
          </cell>
          <cell r="BJ490">
            <v>0</v>
          </cell>
        </row>
        <row r="491">
          <cell r="D491" t="str">
            <v>Univerzita Konštantína Filozofa v Nitre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1</v>
          </cell>
          <cell r="BJ491">
            <v>0</v>
          </cell>
        </row>
        <row r="492">
          <cell r="D492" t="str">
            <v>Univerzita Konštantína Filozofa v Nitre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1</v>
          </cell>
          <cell r="BJ492">
            <v>0</v>
          </cell>
        </row>
        <row r="493">
          <cell r="D493" t="str">
            <v>Univerzita Konštantína Filozofa v Nitre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0.5</v>
          </cell>
          <cell r="BJ493">
            <v>0</v>
          </cell>
        </row>
        <row r="494">
          <cell r="D494" t="str">
            <v>Univerzita Konštantína Filozofa v Nitre</v>
          </cell>
          <cell r="AN494">
            <v>65</v>
          </cell>
          <cell r="AO494">
            <v>71</v>
          </cell>
          <cell r="AP494">
            <v>0</v>
          </cell>
          <cell r="AQ494">
            <v>0</v>
          </cell>
          <cell r="AR494">
            <v>65</v>
          </cell>
          <cell r="BF494">
            <v>55.849999999999994</v>
          </cell>
          <cell r="BG494">
            <v>83.774999999999991</v>
          </cell>
          <cell r="BH494">
            <v>81.570394736842104</v>
          </cell>
          <cell r="BI494">
            <v>71</v>
          </cell>
          <cell r="BJ494">
            <v>0</v>
          </cell>
        </row>
        <row r="495">
          <cell r="D495" t="str">
            <v>Univerzita Konštantína Filozofa v Nitre</v>
          </cell>
          <cell r="AN495">
            <v>27.5</v>
          </cell>
          <cell r="AO495">
            <v>29</v>
          </cell>
          <cell r="AP495">
            <v>0</v>
          </cell>
          <cell r="AQ495">
            <v>0</v>
          </cell>
          <cell r="AR495">
            <v>27.5</v>
          </cell>
          <cell r="BF495">
            <v>23.45</v>
          </cell>
          <cell r="BG495">
            <v>35.174999999999997</v>
          </cell>
          <cell r="BH495">
            <v>35.174999999999997</v>
          </cell>
          <cell r="BI495">
            <v>29</v>
          </cell>
          <cell r="BJ495">
            <v>0</v>
          </cell>
        </row>
        <row r="496">
          <cell r="D496" t="str">
            <v>Univerzita Konštantína Filozofa v Nitre</v>
          </cell>
          <cell r="AN496">
            <v>62.5</v>
          </cell>
          <cell r="AO496">
            <v>75.5</v>
          </cell>
          <cell r="AP496">
            <v>0</v>
          </cell>
          <cell r="AQ496">
            <v>0</v>
          </cell>
          <cell r="AR496">
            <v>62.5</v>
          </cell>
          <cell r="BF496">
            <v>53.2</v>
          </cell>
          <cell r="BG496">
            <v>57.988000000000007</v>
          </cell>
          <cell r="BH496">
            <v>57.988000000000007</v>
          </cell>
          <cell r="BI496">
            <v>75.5</v>
          </cell>
          <cell r="BJ496">
            <v>0</v>
          </cell>
        </row>
        <row r="497">
          <cell r="D497" t="str">
            <v>Univerzita Konštantína Filozofa v Nitre</v>
          </cell>
          <cell r="AN497">
            <v>46</v>
          </cell>
          <cell r="AO497">
            <v>56.5</v>
          </cell>
          <cell r="AP497">
            <v>0</v>
          </cell>
          <cell r="AQ497">
            <v>0</v>
          </cell>
          <cell r="AR497">
            <v>46</v>
          </cell>
          <cell r="BF497">
            <v>39.700000000000003</v>
          </cell>
          <cell r="BG497">
            <v>43.273000000000003</v>
          </cell>
          <cell r="BH497">
            <v>43.273000000000003</v>
          </cell>
          <cell r="BI497">
            <v>56.5</v>
          </cell>
          <cell r="BJ497">
            <v>0</v>
          </cell>
        </row>
        <row r="498">
          <cell r="D498" t="str">
            <v>Univerzita Konštantína Filozofa v Nitre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1</v>
          </cell>
          <cell r="BJ498">
            <v>0</v>
          </cell>
        </row>
        <row r="499">
          <cell r="D499" t="str">
            <v>Univerzita Konštantína Filozofa v Nitre</v>
          </cell>
          <cell r="AN499">
            <v>0</v>
          </cell>
          <cell r="AO499">
            <v>2</v>
          </cell>
          <cell r="AP499">
            <v>0</v>
          </cell>
          <cell r="AQ499">
            <v>0</v>
          </cell>
          <cell r="AR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2</v>
          </cell>
          <cell r="BJ499">
            <v>0</v>
          </cell>
        </row>
        <row r="500">
          <cell r="D500" t="str">
            <v>Univerzita Konštantína Filozofa v Nitre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1</v>
          </cell>
          <cell r="BJ500">
            <v>0</v>
          </cell>
        </row>
        <row r="501">
          <cell r="D501" t="str">
            <v>Univerzita Komenského v Bratislave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1</v>
          </cell>
          <cell r="BJ501">
            <v>0</v>
          </cell>
        </row>
        <row r="502">
          <cell r="D502" t="str">
            <v>Univerzita Komenského v Bratislave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2</v>
          </cell>
          <cell r="BJ502">
            <v>0</v>
          </cell>
        </row>
        <row r="503">
          <cell r="D503" t="str">
            <v>Univerzita Komenského v Bratislave</v>
          </cell>
          <cell r="AN503">
            <v>4</v>
          </cell>
          <cell r="AO503">
            <v>0</v>
          </cell>
          <cell r="AP503">
            <v>0</v>
          </cell>
          <cell r="AQ503">
            <v>4</v>
          </cell>
          <cell r="AR503">
            <v>4</v>
          </cell>
          <cell r="BF503">
            <v>12</v>
          </cell>
          <cell r="BG503">
            <v>25.56</v>
          </cell>
          <cell r="BH503">
            <v>25.56</v>
          </cell>
          <cell r="BI503">
            <v>5</v>
          </cell>
          <cell r="BJ503">
            <v>4</v>
          </cell>
        </row>
        <row r="504">
          <cell r="D504" t="str">
            <v>Univerzita Komenského v Bratislave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5</v>
          </cell>
          <cell r="BJ504">
            <v>0</v>
          </cell>
        </row>
        <row r="505">
          <cell r="D505" t="str">
            <v>Univerzita Komenského v Bratislave</v>
          </cell>
          <cell r="AN505">
            <v>5</v>
          </cell>
          <cell r="AO505">
            <v>0</v>
          </cell>
          <cell r="AP505">
            <v>0</v>
          </cell>
          <cell r="AQ505">
            <v>5</v>
          </cell>
          <cell r="AR505">
            <v>5</v>
          </cell>
          <cell r="BF505">
            <v>15</v>
          </cell>
          <cell r="BG505">
            <v>31.95</v>
          </cell>
          <cell r="BH505">
            <v>31.95</v>
          </cell>
          <cell r="BI505">
            <v>6</v>
          </cell>
          <cell r="BJ505">
            <v>5</v>
          </cell>
        </row>
        <row r="506">
          <cell r="D506" t="str">
            <v>Univerzita Komenského v Bratislave</v>
          </cell>
          <cell r="AN506">
            <v>13</v>
          </cell>
          <cell r="AO506">
            <v>0</v>
          </cell>
          <cell r="AP506">
            <v>0</v>
          </cell>
          <cell r="AQ506">
            <v>13</v>
          </cell>
          <cell r="AR506">
            <v>13</v>
          </cell>
          <cell r="BF506">
            <v>39</v>
          </cell>
          <cell r="BG506">
            <v>83.07</v>
          </cell>
          <cell r="BH506">
            <v>83.07</v>
          </cell>
          <cell r="BI506">
            <v>14</v>
          </cell>
          <cell r="BJ506">
            <v>13</v>
          </cell>
        </row>
        <row r="507">
          <cell r="D507" t="str">
            <v>Univerzita Komenského v Bratislave</v>
          </cell>
          <cell r="AN507">
            <v>36</v>
          </cell>
          <cell r="AO507">
            <v>0</v>
          </cell>
          <cell r="AP507">
            <v>0</v>
          </cell>
          <cell r="AQ507">
            <v>36</v>
          </cell>
          <cell r="AR507">
            <v>36</v>
          </cell>
          <cell r="BF507">
            <v>108</v>
          </cell>
          <cell r="BG507">
            <v>230.04</v>
          </cell>
          <cell r="BH507">
            <v>230.04</v>
          </cell>
          <cell r="BI507">
            <v>38</v>
          </cell>
          <cell r="BJ507">
            <v>36</v>
          </cell>
        </row>
        <row r="508">
          <cell r="D508" t="str">
            <v>Univerzita Komenského v Bratislave</v>
          </cell>
          <cell r="AN508">
            <v>14</v>
          </cell>
          <cell r="AO508">
            <v>0</v>
          </cell>
          <cell r="AP508">
            <v>0</v>
          </cell>
          <cell r="AQ508">
            <v>14</v>
          </cell>
          <cell r="AR508">
            <v>14</v>
          </cell>
          <cell r="BF508">
            <v>42</v>
          </cell>
          <cell r="BG508">
            <v>89.46</v>
          </cell>
          <cell r="BH508">
            <v>89.46</v>
          </cell>
          <cell r="BI508">
            <v>16</v>
          </cell>
          <cell r="BJ508">
            <v>14</v>
          </cell>
        </row>
        <row r="509">
          <cell r="D509" t="str">
            <v>Univerzita Komenského v Bratislave</v>
          </cell>
          <cell r="AN509">
            <v>9</v>
          </cell>
          <cell r="AO509">
            <v>0</v>
          </cell>
          <cell r="AP509">
            <v>0</v>
          </cell>
          <cell r="AQ509">
            <v>9</v>
          </cell>
          <cell r="AR509">
            <v>9</v>
          </cell>
          <cell r="BF509">
            <v>27</v>
          </cell>
          <cell r="BG509">
            <v>57.51</v>
          </cell>
          <cell r="BH509">
            <v>57.51</v>
          </cell>
          <cell r="BI509">
            <v>9</v>
          </cell>
          <cell r="BJ509">
            <v>9</v>
          </cell>
        </row>
        <row r="510">
          <cell r="D510" t="str">
            <v>Univerzita Komenského v Bratislave</v>
          </cell>
          <cell r="AN510">
            <v>1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3</v>
          </cell>
          <cell r="BJ510">
            <v>0</v>
          </cell>
        </row>
        <row r="511">
          <cell r="D511" t="str">
            <v>Univerzita Komenského v Bratislave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1</v>
          </cell>
          <cell r="BJ511">
            <v>0</v>
          </cell>
        </row>
        <row r="512">
          <cell r="D512" t="str">
            <v>Univerzita Komenského v Bratislave</v>
          </cell>
          <cell r="AN512">
            <v>9</v>
          </cell>
          <cell r="AO512">
            <v>0</v>
          </cell>
          <cell r="AP512">
            <v>0</v>
          </cell>
          <cell r="AQ512">
            <v>0</v>
          </cell>
          <cell r="AR512">
            <v>9</v>
          </cell>
          <cell r="BF512">
            <v>27</v>
          </cell>
          <cell r="BG512">
            <v>29.700000000000003</v>
          </cell>
          <cell r="BH512">
            <v>29.700000000000003</v>
          </cell>
          <cell r="BI512">
            <v>9</v>
          </cell>
          <cell r="BJ512">
            <v>9</v>
          </cell>
        </row>
        <row r="513">
          <cell r="D513" t="str">
            <v>Univerzita Komenského v Bratislave</v>
          </cell>
          <cell r="AN513">
            <v>30</v>
          </cell>
          <cell r="AO513">
            <v>35</v>
          </cell>
          <cell r="AP513">
            <v>0</v>
          </cell>
          <cell r="AQ513">
            <v>0</v>
          </cell>
          <cell r="AR513">
            <v>30</v>
          </cell>
          <cell r="BF513">
            <v>26.1</v>
          </cell>
          <cell r="BG513">
            <v>26.1</v>
          </cell>
          <cell r="BH513">
            <v>26.1</v>
          </cell>
          <cell r="BI513">
            <v>35</v>
          </cell>
          <cell r="BJ513">
            <v>0</v>
          </cell>
        </row>
        <row r="514">
          <cell r="D514" t="str">
            <v>Univerzita Komenského v Bratislave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5</v>
          </cell>
          <cell r="BJ514">
            <v>0</v>
          </cell>
        </row>
        <row r="515">
          <cell r="D515" t="str">
            <v>Univerzita Komenského v Bratislave</v>
          </cell>
          <cell r="AN515">
            <v>59</v>
          </cell>
          <cell r="AO515">
            <v>62</v>
          </cell>
          <cell r="AP515">
            <v>0</v>
          </cell>
          <cell r="AQ515">
            <v>0</v>
          </cell>
          <cell r="AR515">
            <v>59</v>
          </cell>
          <cell r="BF515">
            <v>88.5</v>
          </cell>
          <cell r="BG515">
            <v>132.75</v>
          </cell>
          <cell r="BH515">
            <v>121.20652173913044</v>
          </cell>
          <cell r="BI515">
            <v>62</v>
          </cell>
          <cell r="BJ515">
            <v>0</v>
          </cell>
        </row>
        <row r="516">
          <cell r="D516" t="str">
            <v>Univerzita Komenského v Bratislave</v>
          </cell>
          <cell r="AN516">
            <v>11</v>
          </cell>
          <cell r="AO516">
            <v>13.5</v>
          </cell>
          <cell r="AP516">
            <v>0</v>
          </cell>
          <cell r="AQ516">
            <v>0</v>
          </cell>
          <cell r="AR516">
            <v>11</v>
          </cell>
          <cell r="BF516">
            <v>16.5</v>
          </cell>
          <cell r="BG516">
            <v>24.75</v>
          </cell>
          <cell r="BH516">
            <v>22</v>
          </cell>
          <cell r="BI516">
            <v>13.5</v>
          </cell>
          <cell r="BJ516">
            <v>0</v>
          </cell>
        </row>
        <row r="517">
          <cell r="D517" t="str">
            <v>Univerzita Komenského v Bratislave</v>
          </cell>
          <cell r="AN517">
            <v>6</v>
          </cell>
          <cell r="AO517">
            <v>0</v>
          </cell>
          <cell r="AP517">
            <v>0</v>
          </cell>
          <cell r="AQ517">
            <v>0</v>
          </cell>
          <cell r="AR517">
            <v>6</v>
          </cell>
          <cell r="BF517">
            <v>18</v>
          </cell>
          <cell r="BG517">
            <v>19.8</v>
          </cell>
          <cell r="BH517">
            <v>19.8</v>
          </cell>
          <cell r="BI517">
            <v>6</v>
          </cell>
          <cell r="BJ517">
            <v>6</v>
          </cell>
        </row>
        <row r="518">
          <cell r="D518" t="str">
            <v>Univerzita Komenského v Bratislave</v>
          </cell>
          <cell r="AN518">
            <v>166</v>
          </cell>
          <cell r="AO518">
            <v>184</v>
          </cell>
          <cell r="AP518">
            <v>0</v>
          </cell>
          <cell r="AQ518">
            <v>0</v>
          </cell>
          <cell r="AR518">
            <v>166</v>
          </cell>
          <cell r="BF518">
            <v>249</v>
          </cell>
          <cell r="BG518">
            <v>249</v>
          </cell>
          <cell r="BH518">
            <v>231.21428571428572</v>
          </cell>
          <cell r="BI518">
            <v>184</v>
          </cell>
          <cell r="BJ518">
            <v>0</v>
          </cell>
        </row>
        <row r="519">
          <cell r="D519" t="str">
            <v>Univerzita Komenského v Bratislave</v>
          </cell>
          <cell r="AN519">
            <v>5</v>
          </cell>
          <cell r="AO519">
            <v>5</v>
          </cell>
          <cell r="AP519">
            <v>0</v>
          </cell>
          <cell r="AQ519">
            <v>0</v>
          </cell>
          <cell r="AR519">
            <v>5</v>
          </cell>
          <cell r="BF519">
            <v>5</v>
          </cell>
          <cell r="BG519">
            <v>5.2</v>
          </cell>
          <cell r="BH519">
            <v>5.2</v>
          </cell>
          <cell r="BI519">
            <v>5</v>
          </cell>
          <cell r="BJ519">
            <v>0</v>
          </cell>
        </row>
        <row r="520">
          <cell r="D520" t="str">
            <v>Univerzita Komenského v Bratislave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4</v>
          </cell>
          <cell r="BJ520">
            <v>0</v>
          </cell>
        </row>
        <row r="521">
          <cell r="D521" t="str">
            <v>Univerzita Komenského v Bratislave</v>
          </cell>
          <cell r="AN521">
            <v>32</v>
          </cell>
          <cell r="AO521">
            <v>37</v>
          </cell>
          <cell r="AP521">
            <v>0</v>
          </cell>
          <cell r="AQ521">
            <v>0</v>
          </cell>
          <cell r="AR521">
            <v>32</v>
          </cell>
          <cell r="BF521">
            <v>28.4</v>
          </cell>
          <cell r="BG521">
            <v>29.535999999999998</v>
          </cell>
          <cell r="BH521">
            <v>28.059199999999997</v>
          </cell>
          <cell r="BI521">
            <v>37</v>
          </cell>
          <cell r="BJ521">
            <v>0</v>
          </cell>
        </row>
        <row r="522">
          <cell r="D522" t="str">
            <v>Univerzita Komenského v Bratislave</v>
          </cell>
          <cell r="AN522">
            <v>85.5</v>
          </cell>
          <cell r="AO522">
            <v>94.5</v>
          </cell>
          <cell r="AP522">
            <v>0</v>
          </cell>
          <cell r="AQ522">
            <v>0</v>
          </cell>
          <cell r="AR522">
            <v>85.5</v>
          </cell>
          <cell r="BF522">
            <v>73.650000000000006</v>
          </cell>
          <cell r="BG522">
            <v>110.47500000000001</v>
          </cell>
          <cell r="BH522">
            <v>110.47500000000001</v>
          </cell>
          <cell r="BI522">
            <v>94.5</v>
          </cell>
          <cell r="BJ522">
            <v>0</v>
          </cell>
        </row>
        <row r="523">
          <cell r="D523" t="str">
            <v>Univerzita Komenského v Bratislave</v>
          </cell>
          <cell r="AN523">
            <v>7</v>
          </cell>
          <cell r="AO523">
            <v>9</v>
          </cell>
          <cell r="AP523">
            <v>0</v>
          </cell>
          <cell r="AQ523">
            <v>0</v>
          </cell>
          <cell r="AR523">
            <v>7</v>
          </cell>
          <cell r="BF523">
            <v>5.5</v>
          </cell>
          <cell r="BG523">
            <v>8.25</v>
          </cell>
          <cell r="BH523">
            <v>8.25</v>
          </cell>
          <cell r="BI523">
            <v>9</v>
          </cell>
          <cell r="BJ523">
            <v>0</v>
          </cell>
        </row>
        <row r="524">
          <cell r="D524" t="str">
            <v>Univerzita Komenského v Bratislave</v>
          </cell>
          <cell r="AN524">
            <v>25</v>
          </cell>
          <cell r="AO524">
            <v>29</v>
          </cell>
          <cell r="AP524">
            <v>0</v>
          </cell>
          <cell r="AQ524">
            <v>0</v>
          </cell>
          <cell r="AR524">
            <v>25</v>
          </cell>
          <cell r="BF524">
            <v>23.2</v>
          </cell>
          <cell r="BG524">
            <v>24.128</v>
          </cell>
          <cell r="BH524">
            <v>24.128</v>
          </cell>
          <cell r="BI524">
            <v>29</v>
          </cell>
          <cell r="BJ524">
            <v>0</v>
          </cell>
        </row>
        <row r="525">
          <cell r="D525" t="str">
            <v>Univerzita Komenského v Bratislave</v>
          </cell>
          <cell r="AN525">
            <v>14</v>
          </cell>
          <cell r="AO525">
            <v>17</v>
          </cell>
          <cell r="AP525">
            <v>0</v>
          </cell>
          <cell r="AQ525">
            <v>0</v>
          </cell>
          <cell r="AR525">
            <v>14</v>
          </cell>
          <cell r="BF525">
            <v>13.1</v>
          </cell>
          <cell r="BG525">
            <v>13.1</v>
          </cell>
          <cell r="BH525">
            <v>13.1</v>
          </cell>
          <cell r="BI525">
            <v>17</v>
          </cell>
          <cell r="BJ525">
            <v>0</v>
          </cell>
        </row>
        <row r="526">
          <cell r="D526" t="str">
            <v>Univerzita Komenského v Bratislave</v>
          </cell>
          <cell r="AN526">
            <v>35</v>
          </cell>
          <cell r="AO526">
            <v>41</v>
          </cell>
          <cell r="AP526">
            <v>0</v>
          </cell>
          <cell r="AQ526">
            <v>0</v>
          </cell>
          <cell r="AR526">
            <v>35</v>
          </cell>
          <cell r="BF526">
            <v>31.1</v>
          </cell>
          <cell r="BG526">
            <v>37.009</v>
          </cell>
          <cell r="BH526">
            <v>37.009</v>
          </cell>
          <cell r="BI526">
            <v>41</v>
          </cell>
          <cell r="BJ526">
            <v>0</v>
          </cell>
        </row>
        <row r="527">
          <cell r="D527" t="str">
            <v>Univerzita Komenského v Bratislave</v>
          </cell>
          <cell r="AN527">
            <v>23</v>
          </cell>
          <cell r="AO527">
            <v>25</v>
          </cell>
          <cell r="AP527">
            <v>0</v>
          </cell>
          <cell r="AQ527">
            <v>0</v>
          </cell>
          <cell r="AR527">
            <v>23</v>
          </cell>
          <cell r="BF527">
            <v>20.3</v>
          </cell>
          <cell r="BG527">
            <v>24.157</v>
          </cell>
          <cell r="BH527">
            <v>24.157</v>
          </cell>
          <cell r="BI527">
            <v>25</v>
          </cell>
          <cell r="BJ527">
            <v>0</v>
          </cell>
        </row>
        <row r="528">
          <cell r="D528" t="str">
            <v>Univerzita Komenského v Bratislave</v>
          </cell>
          <cell r="AN528">
            <v>23</v>
          </cell>
          <cell r="AO528">
            <v>26</v>
          </cell>
          <cell r="AP528">
            <v>0</v>
          </cell>
          <cell r="AQ528">
            <v>0</v>
          </cell>
          <cell r="AR528">
            <v>23</v>
          </cell>
          <cell r="BF528">
            <v>21.2</v>
          </cell>
          <cell r="BG528">
            <v>21.2</v>
          </cell>
          <cell r="BH528">
            <v>21.2</v>
          </cell>
          <cell r="BI528">
            <v>26</v>
          </cell>
          <cell r="BJ528">
            <v>0</v>
          </cell>
        </row>
        <row r="529">
          <cell r="D529" t="str">
            <v>Univerzita Komenského v Bratislave</v>
          </cell>
          <cell r="AN529">
            <v>13.5</v>
          </cell>
          <cell r="AO529">
            <v>15</v>
          </cell>
          <cell r="AP529">
            <v>0</v>
          </cell>
          <cell r="AQ529">
            <v>0</v>
          </cell>
          <cell r="AR529">
            <v>13.5</v>
          </cell>
          <cell r="BF529">
            <v>12</v>
          </cell>
          <cell r="BG529">
            <v>18</v>
          </cell>
          <cell r="BH529">
            <v>18</v>
          </cell>
          <cell r="BI529">
            <v>15</v>
          </cell>
          <cell r="BJ529">
            <v>0</v>
          </cell>
        </row>
        <row r="530">
          <cell r="D530" t="str">
            <v>Univerzita Komenského v Bratislave</v>
          </cell>
          <cell r="AN530">
            <v>59</v>
          </cell>
          <cell r="AO530">
            <v>78</v>
          </cell>
          <cell r="AP530">
            <v>0</v>
          </cell>
          <cell r="AQ530">
            <v>0</v>
          </cell>
          <cell r="AR530">
            <v>59</v>
          </cell>
          <cell r="BF530">
            <v>51.5</v>
          </cell>
          <cell r="BG530">
            <v>51.5</v>
          </cell>
          <cell r="BH530">
            <v>51.5</v>
          </cell>
          <cell r="BI530">
            <v>78</v>
          </cell>
          <cell r="BJ530">
            <v>0</v>
          </cell>
        </row>
        <row r="531">
          <cell r="D531" t="str">
            <v>Univerzita Komenského v Bratislave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7</v>
          </cell>
          <cell r="BJ531">
            <v>0</v>
          </cell>
        </row>
        <row r="532">
          <cell r="D532" t="str">
            <v>Prešovská univerzita v Prešove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3</v>
          </cell>
          <cell r="BJ532">
            <v>0</v>
          </cell>
        </row>
        <row r="533">
          <cell r="D533" t="str">
            <v>Prešovská univerzita v Prešove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1</v>
          </cell>
          <cell r="BJ533">
            <v>0</v>
          </cell>
        </row>
        <row r="534">
          <cell r="D534" t="str">
            <v>Prešovská univerzita v Prešove</v>
          </cell>
          <cell r="AN534">
            <v>100</v>
          </cell>
          <cell r="AO534">
            <v>114</v>
          </cell>
          <cell r="AP534">
            <v>0</v>
          </cell>
          <cell r="AQ534">
            <v>0</v>
          </cell>
          <cell r="AR534">
            <v>100</v>
          </cell>
          <cell r="BF534">
            <v>88.1</v>
          </cell>
          <cell r="BG534">
            <v>88.1</v>
          </cell>
          <cell r="BH534">
            <v>88.1</v>
          </cell>
          <cell r="BI534">
            <v>114</v>
          </cell>
          <cell r="BJ534">
            <v>0</v>
          </cell>
        </row>
        <row r="535">
          <cell r="D535" t="str">
            <v>Prešovská univerzita v Prešove</v>
          </cell>
          <cell r="AN535">
            <v>1</v>
          </cell>
          <cell r="AO535">
            <v>0</v>
          </cell>
          <cell r="AP535">
            <v>0</v>
          </cell>
          <cell r="AQ535">
            <v>0</v>
          </cell>
          <cell r="AR535">
            <v>1</v>
          </cell>
          <cell r="BF535">
            <v>3</v>
          </cell>
          <cell r="BG535">
            <v>3.3000000000000003</v>
          </cell>
          <cell r="BH535">
            <v>3.3000000000000003</v>
          </cell>
          <cell r="BI535">
            <v>2</v>
          </cell>
          <cell r="BJ535">
            <v>1</v>
          </cell>
        </row>
        <row r="536">
          <cell r="D536" t="str">
            <v>Prešovská univerzita v Prešove</v>
          </cell>
          <cell r="AN536">
            <v>7</v>
          </cell>
          <cell r="AO536">
            <v>0</v>
          </cell>
          <cell r="AP536">
            <v>0</v>
          </cell>
          <cell r="AQ536">
            <v>7</v>
          </cell>
          <cell r="AR536">
            <v>7</v>
          </cell>
          <cell r="BF536">
            <v>21</v>
          </cell>
          <cell r="BG536">
            <v>44.73</v>
          </cell>
          <cell r="BH536">
            <v>44.73</v>
          </cell>
          <cell r="BI536">
            <v>7</v>
          </cell>
          <cell r="BJ536">
            <v>7</v>
          </cell>
        </row>
        <row r="537">
          <cell r="D537" t="str">
            <v>Prešovská univerzita v Prešove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5</v>
          </cell>
          <cell r="BJ537">
            <v>0</v>
          </cell>
        </row>
        <row r="538">
          <cell r="D538" t="str">
            <v>Prešovská univerzita v Prešove</v>
          </cell>
          <cell r="AN538">
            <v>3</v>
          </cell>
          <cell r="AO538">
            <v>0</v>
          </cell>
          <cell r="AP538">
            <v>0</v>
          </cell>
          <cell r="AQ538">
            <v>0</v>
          </cell>
          <cell r="AR538">
            <v>3</v>
          </cell>
          <cell r="BF538">
            <v>9</v>
          </cell>
          <cell r="BG538">
            <v>9.9</v>
          </cell>
          <cell r="BH538">
            <v>9.9</v>
          </cell>
          <cell r="BI538">
            <v>3</v>
          </cell>
          <cell r="BJ538">
            <v>3</v>
          </cell>
        </row>
        <row r="539">
          <cell r="D539" t="str">
            <v>Prešovská univerzita v Prešove</v>
          </cell>
          <cell r="AN539">
            <v>386</v>
          </cell>
          <cell r="AO539">
            <v>394</v>
          </cell>
          <cell r="AP539">
            <v>0</v>
          </cell>
          <cell r="AQ539">
            <v>0</v>
          </cell>
          <cell r="AR539">
            <v>386</v>
          </cell>
          <cell r="BF539">
            <v>579</v>
          </cell>
          <cell r="BG539">
            <v>602.16</v>
          </cell>
          <cell r="BH539">
            <v>458.7885714285714</v>
          </cell>
          <cell r="BI539">
            <v>394</v>
          </cell>
          <cell r="BJ539">
            <v>0</v>
          </cell>
        </row>
        <row r="540">
          <cell r="D540" t="str">
            <v>Prešovská univerzita v Prešove</v>
          </cell>
          <cell r="AN540">
            <v>177</v>
          </cell>
          <cell r="AO540">
            <v>178</v>
          </cell>
          <cell r="AP540">
            <v>0</v>
          </cell>
          <cell r="AQ540">
            <v>0</v>
          </cell>
          <cell r="AR540">
            <v>177</v>
          </cell>
          <cell r="BF540">
            <v>265.5</v>
          </cell>
          <cell r="BG540">
            <v>315.94499999999999</v>
          </cell>
          <cell r="BH540">
            <v>306.27321428571429</v>
          </cell>
          <cell r="BI540">
            <v>178</v>
          </cell>
          <cell r="BJ540">
            <v>0</v>
          </cell>
        </row>
        <row r="541">
          <cell r="D541" t="str">
            <v>Prešovská univerzita v Prešove</v>
          </cell>
          <cell r="AN541">
            <v>102.5</v>
          </cell>
          <cell r="AO541">
            <v>124.5</v>
          </cell>
          <cell r="AP541">
            <v>0</v>
          </cell>
          <cell r="AQ541">
            <v>0</v>
          </cell>
          <cell r="AR541">
            <v>102.5</v>
          </cell>
          <cell r="BF541">
            <v>87.949999999999989</v>
          </cell>
          <cell r="BG541">
            <v>95.865499999999997</v>
          </cell>
          <cell r="BH541">
            <v>95.865499999999997</v>
          </cell>
          <cell r="BI541">
            <v>124.5</v>
          </cell>
          <cell r="BJ541">
            <v>0</v>
          </cell>
        </row>
        <row r="542">
          <cell r="D542" t="str">
            <v>Prešovská univerzita v Prešove</v>
          </cell>
          <cell r="AN542">
            <v>30</v>
          </cell>
          <cell r="AO542">
            <v>37</v>
          </cell>
          <cell r="AP542">
            <v>0</v>
          </cell>
          <cell r="AQ542">
            <v>0</v>
          </cell>
          <cell r="AR542">
            <v>30</v>
          </cell>
          <cell r="BF542">
            <v>25.049999999999997</v>
          </cell>
          <cell r="BG542">
            <v>27.304499999999997</v>
          </cell>
          <cell r="BH542">
            <v>27.304499999999997</v>
          </cell>
          <cell r="BI542">
            <v>37</v>
          </cell>
          <cell r="BJ542">
            <v>0</v>
          </cell>
        </row>
        <row r="543">
          <cell r="D543" t="str">
            <v>Prešovská univerzita v Prešove</v>
          </cell>
          <cell r="AN543">
            <v>51</v>
          </cell>
          <cell r="AO543">
            <v>61</v>
          </cell>
          <cell r="AP543">
            <v>0</v>
          </cell>
          <cell r="AQ543">
            <v>0</v>
          </cell>
          <cell r="AR543">
            <v>51</v>
          </cell>
          <cell r="BF543">
            <v>44.85</v>
          </cell>
          <cell r="BG543">
            <v>48.886500000000005</v>
          </cell>
          <cell r="BH543">
            <v>48.886500000000005</v>
          </cell>
          <cell r="BI543">
            <v>61</v>
          </cell>
          <cell r="BJ543">
            <v>0</v>
          </cell>
        </row>
        <row r="544">
          <cell r="D544" t="str">
            <v>Prešovská univerzita v Prešove</v>
          </cell>
          <cell r="AN544">
            <v>71</v>
          </cell>
          <cell r="AO544">
            <v>90.5</v>
          </cell>
          <cell r="AP544">
            <v>0</v>
          </cell>
          <cell r="AQ544">
            <v>0</v>
          </cell>
          <cell r="AR544">
            <v>71</v>
          </cell>
          <cell r="BF544">
            <v>60.95</v>
          </cell>
          <cell r="BG544">
            <v>66.435500000000005</v>
          </cell>
          <cell r="BH544">
            <v>66.435500000000005</v>
          </cell>
          <cell r="BI544">
            <v>90.5</v>
          </cell>
          <cell r="BJ544">
            <v>0</v>
          </cell>
        </row>
        <row r="545">
          <cell r="D545" t="str">
            <v>Prešovská univerzita v Prešove</v>
          </cell>
          <cell r="AN545">
            <v>71</v>
          </cell>
          <cell r="AO545">
            <v>89.5</v>
          </cell>
          <cell r="AP545">
            <v>0</v>
          </cell>
          <cell r="AQ545">
            <v>0</v>
          </cell>
          <cell r="AR545">
            <v>71</v>
          </cell>
          <cell r="BF545">
            <v>61.849999999999994</v>
          </cell>
          <cell r="BG545">
            <v>67.416499999999999</v>
          </cell>
          <cell r="BH545">
            <v>67.416499999999999</v>
          </cell>
          <cell r="BI545">
            <v>89.5</v>
          </cell>
          <cell r="BJ545">
            <v>0</v>
          </cell>
        </row>
        <row r="546">
          <cell r="D546" t="str">
            <v>Prešovská univerzita v Prešove</v>
          </cell>
          <cell r="AN546">
            <v>585</v>
          </cell>
          <cell r="AO546">
            <v>676</v>
          </cell>
          <cell r="AP546">
            <v>0</v>
          </cell>
          <cell r="AQ546">
            <v>0</v>
          </cell>
          <cell r="AR546">
            <v>585</v>
          </cell>
          <cell r="BF546">
            <v>504.29999999999995</v>
          </cell>
          <cell r="BG546">
            <v>524.47199999999998</v>
          </cell>
          <cell r="BH546">
            <v>512.73008955223884</v>
          </cell>
          <cell r="BI546">
            <v>676</v>
          </cell>
          <cell r="BJ546">
            <v>0</v>
          </cell>
        </row>
        <row r="547">
          <cell r="D547" t="str">
            <v>Prešovská univerzita v Prešove</v>
          </cell>
          <cell r="AN547">
            <v>58</v>
          </cell>
          <cell r="AO547">
            <v>63</v>
          </cell>
          <cell r="AP547">
            <v>0</v>
          </cell>
          <cell r="AQ547">
            <v>0</v>
          </cell>
          <cell r="AR547">
            <v>58</v>
          </cell>
          <cell r="BF547">
            <v>49</v>
          </cell>
          <cell r="BG547">
            <v>49</v>
          </cell>
          <cell r="BH547">
            <v>49</v>
          </cell>
          <cell r="BI547">
            <v>63</v>
          </cell>
          <cell r="BJ547">
            <v>0</v>
          </cell>
        </row>
        <row r="548">
          <cell r="D548" t="str">
            <v>Prešovská univerzita v Prešove</v>
          </cell>
          <cell r="AN548">
            <v>4</v>
          </cell>
          <cell r="AO548">
            <v>0</v>
          </cell>
          <cell r="AP548">
            <v>0</v>
          </cell>
          <cell r="AQ548">
            <v>0</v>
          </cell>
          <cell r="AR548">
            <v>4</v>
          </cell>
          <cell r="BF548">
            <v>12</v>
          </cell>
          <cell r="BG548">
            <v>25.56</v>
          </cell>
          <cell r="BH548">
            <v>22.492799999999999</v>
          </cell>
          <cell r="BI548">
            <v>4</v>
          </cell>
          <cell r="BJ548">
            <v>4</v>
          </cell>
        </row>
        <row r="549">
          <cell r="D549" t="str">
            <v>Prešovská univerzita v Prešove</v>
          </cell>
          <cell r="AN549">
            <v>6</v>
          </cell>
          <cell r="AO549">
            <v>0</v>
          </cell>
          <cell r="AP549">
            <v>0</v>
          </cell>
          <cell r="AQ549">
            <v>6</v>
          </cell>
          <cell r="AR549">
            <v>6</v>
          </cell>
          <cell r="BF549">
            <v>18</v>
          </cell>
          <cell r="BG549">
            <v>38.339999999999996</v>
          </cell>
          <cell r="BH549">
            <v>38.339999999999996</v>
          </cell>
          <cell r="BI549">
            <v>6</v>
          </cell>
          <cell r="BJ549">
            <v>6</v>
          </cell>
        </row>
        <row r="550">
          <cell r="D550" t="str">
            <v>Prešovská univerzita v Prešove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73</v>
          </cell>
          <cell r="BJ550">
            <v>0</v>
          </cell>
        </row>
        <row r="551">
          <cell r="D551" t="str">
            <v>Prešovská univerzita v Prešove</v>
          </cell>
          <cell r="AN551">
            <v>3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8</v>
          </cell>
          <cell r="BJ551">
            <v>0</v>
          </cell>
        </row>
        <row r="552">
          <cell r="D552" t="str">
            <v>Prešovská univerzita v Prešove</v>
          </cell>
          <cell r="AN552">
            <v>85</v>
          </cell>
          <cell r="AO552">
            <v>112</v>
          </cell>
          <cell r="AP552">
            <v>0</v>
          </cell>
          <cell r="AQ552">
            <v>0</v>
          </cell>
          <cell r="AR552">
            <v>85</v>
          </cell>
          <cell r="BF552">
            <v>70</v>
          </cell>
          <cell r="BG552">
            <v>83.3</v>
          </cell>
          <cell r="BH552">
            <v>81.107894736842098</v>
          </cell>
          <cell r="BI552">
            <v>112</v>
          </cell>
          <cell r="BJ552">
            <v>0</v>
          </cell>
        </row>
        <row r="553">
          <cell r="D553" t="str">
            <v>Univerzita J. Selyeho</v>
          </cell>
          <cell r="AN553">
            <v>134</v>
          </cell>
          <cell r="AO553">
            <v>138</v>
          </cell>
          <cell r="AP553">
            <v>0</v>
          </cell>
          <cell r="AQ553">
            <v>0</v>
          </cell>
          <cell r="AR553">
            <v>134</v>
          </cell>
          <cell r="BF553">
            <v>201</v>
          </cell>
          <cell r="BG553">
            <v>209.04000000000002</v>
          </cell>
          <cell r="BH553">
            <v>185.37509433962268</v>
          </cell>
          <cell r="BI553">
            <v>138</v>
          </cell>
          <cell r="BJ553">
            <v>0</v>
          </cell>
        </row>
        <row r="554">
          <cell r="D554" t="str">
            <v>Univerzita Komenského v Bratislave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BF554">
            <v>0</v>
          </cell>
          <cell r="BG554">
            <v>0</v>
          </cell>
          <cell r="BH554">
            <v>0</v>
          </cell>
          <cell r="BI554">
            <v>1</v>
          </cell>
          <cell r="BJ554">
            <v>0</v>
          </cell>
        </row>
        <row r="555">
          <cell r="D555" t="str">
            <v>Univerzita Komenského v Bratislave</v>
          </cell>
          <cell r="AN555">
            <v>518</v>
          </cell>
          <cell r="AO555">
            <v>578</v>
          </cell>
          <cell r="AP555">
            <v>0</v>
          </cell>
          <cell r="AQ555">
            <v>0</v>
          </cell>
          <cell r="AR555">
            <v>518</v>
          </cell>
          <cell r="BF555">
            <v>777</v>
          </cell>
          <cell r="BG555">
            <v>777</v>
          </cell>
          <cell r="BH555">
            <v>708.44117647058818</v>
          </cell>
          <cell r="BI555">
            <v>578</v>
          </cell>
          <cell r="BJ555">
            <v>0</v>
          </cell>
        </row>
        <row r="556">
          <cell r="D556" t="str">
            <v>Univerzita Komenského v Bratislave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BF556">
            <v>0</v>
          </cell>
          <cell r="BG556">
            <v>0</v>
          </cell>
          <cell r="BH556">
            <v>0</v>
          </cell>
          <cell r="BI556">
            <v>28</v>
          </cell>
          <cell r="BJ556">
            <v>0</v>
          </cell>
        </row>
        <row r="557">
          <cell r="D557" t="str">
            <v>Univerzita Komenského v Bratislave</v>
          </cell>
          <cell r="AN557">
            <v>1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11</v>
          </cell>
          <cell r="BJ557">
            <v>0</v>
          </cell>
        </row>
        <row r="558">
          <cell r="D558" t="str">
            <v>Univerzita Komenského v Bratislave</v>
          </cell>
          <cell r="AN558">
            <v>631</v>
          </cell>
          <cell r="AO558">
            <v>674</v>
          </cell>
          <cell r="AP558">
            <v>0</v>
          </cell>
          <cell r="AQ558">
            <v>0</v>
          </cell>
          <cell r="AR558">
            <v>631</v>
          </cell>
          <cell r="BF558">
            <v>540.70000000000005</v>
          </cell>
          <cell r="BG558">
            <v>562.32800000000009</v>
          </cell>
          <cell r="BH558">
            <v>556.28146236559144</v>
          </cell>
          <cell r="BI558">
            <v>674</v>
          </cell>
          <cell r="BJ558">
            <v>0</v>
          </cell>
        </row>
        <row r="559">
          <cell r="D559" t="str">
            <v>Katolícka univerzita v Ružomberku</v>
          </cell>
          <cell r="AN559">
            <v>65</v>
          </cell>
          <cell r="AO559">
            <v>77</v>
          </cell>
          <cell r="AP559">
            <v>0</v>
          </cell>
          <cell r="AQ559">
            <v>0</v>
          </cell>
          <cell r="AR559">
            <v>65</v>
          </cell>
          <cell r="BF559">
            <v>56.599999999999994</v>
          </cell>
          <cell r="BG559">
            <v>56.599999999999994</v>
          </cell>
          <cell r="BH559">
            <v>50.311111111111103</v>
          </cell>
          <cell r="BI559">
            <v>77</v>
          </cell>
          <cell r="BJ559">
            <v>0</v>
          </cell>
        </row>
        <row r="560">
          <cell r="D560" t="str">
            <v>Katolícka univerzita v Ružomberku</v>
          </cell>
          <cell r="AN560">
            <v>3</v>
          </cell>
          <cell r="AO560">
            <v>0</v>
          </cell>
          <cell r="AP560">
            <v>0</v>
          </cell>
          <cell r="AQ560">
            <v>0</v>
          </cell>
          <cell r="AR560">
            <v>3</v>
          </cell>
          <cell r="BF560">
            <v>12</v>
          </cell>
          <cell r="BG560">
            <v>13.200000000000001</v>
          </cell>
          <cell r="BH560">
            <v>12.774193548387098</v>
          </cell>
          <cell r="BI560">
            <v>4</v>
          </cell>
          <cell r="BJ560">
            <v>3</v>
          </cell>
        </row>
        <row r="561">
          <cell r="D561" t="str">
            <v>Univerzita Komenského v Bratislave</v>
          </cell>
          <cell r="AN561">
            <v>7</v>
          </cell>
          <cell r="AO561">
            <v>0</v>
          </cell>
          <cell r="AP561">
            <v>0</v>
          </cell>
          <cell r="AQ561">
            <v>0</v>
          </cell>
          <cell r="AR561">
            <v>7</v>
          </cell>
          <cell r="BF561">
            <v>21</v>
          </cell>
          <cell r="BG561">
            <v>71.61</v>
          </cell>
          <cell r="BH561">
            <v>71.61</v>
          </cell>
          <cell r="BI561">
            <v>8</v>
          </cell>
          <cell r="BJ561">
            <v>7</v>
          </cell>
        </row>
        <row r="562">
          <cell r="D562" t="str">
            <v>Univerzita Komenského v Bratislave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BF562">
            <v>0</v>
          </cell>
          <cell r="BG562">
            <v>0</v>
          </cell>
          <cell r="BH562">
            <v>0</v>
          </cell>
          <cell r="BI562">
            <v>3</v>
          </cell>
          <cell r="BJ562">
            <v>0</v>
          </cell>
        </row>
        <row r="563">
          <cell r="D563" t="str">
            <v>Univerzita Komenského v Bratislave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BF563">
            <v>0</v>
          </cell>
          <cell r="BG563">
            <v>0</v>
          </cell>
          <cell r="BH563">
            <v>0</v>
          </cell>
          <cell r="BI563">
            <v>6</v>
          </cell>
          <cell r="BJ563">
            <v>0</v>
          </cell>
        </row>
        <row r="564">
          <cell r="D564" t="str">
            <v>Univerzita Komenského v Bratislave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BF564">
            <v>0</v>
          </cell>
          <cell r="BG564">
            <v>0</v>
          </cell>
          <cell r="BH564">
            <v>0</v>
          </cell>
          <cell r="BI564">
            <v>2</v>
          </cell>
          <cell r="BJ564">
            <v>0</v>
          </cell>
        </row>
        <row r="565">
          <cell r="D565" t="str">
            <v>Katolícka univerzita v Ružomberku</v>
          </cell>
          <cell r="AN565">
            <v>233</v>
          </cell>
          <cell r="AO565">
            <v>246</v>
          </cell>
          <cell r="AP565">
            <v>0</v>
          </cell>
          <cell r="AQ565">
            <v>0</v>
          </cell>
          <cell r="AR565">
            <v>233</v>
          </cell>
          <cell r="BF565">
            <v>204.8</v>
          </cell>
          <cell r="BG565">
            <v>243.71199999999999</v>
          </cell>
          <cell r="BH565">
            <v>228.23822222222222</v>
          </cell>
          <cell r="BI565">
            <v>246</v>
          </cell>
          <cell r="BJ565">
            <v>0</v>
          </cell>
        </row>
        <row r="566">
          <cell r="D566" t="str">
            <v>Katolícka univerzita v Ružomberku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BF566">
            <v>0</v>
          </cell>
          <cell r="BG566">
            <v>0</v>
          </cell>
          <cell r="BH566">
            <v>0</v>
          </cell>
          <cell r="BI566">
            <v>1</v>
          </cell>
          <cell r="BJ566">
            <v>0</v>
          </cell>
        </row>
        <row r="567">
          <cell r="D567" t="str">
            <v>Katolícka univerzita v Ružomberku</v>
          </cell>
          <cell r="AN567">
            <v>33.5</v>
          </cell>
          <cell r="AO567">
            <v>36</v>
          </cell>
          <cell r="AP567">
            <v>0</v>
          </cell>
          <cell r="AQ567">
            <v>0</v>
          </cell>
          <cell r="AR567">
            <v>33.5</v>
          </cell>
          <cell r="BF567">
            <v>28.7</v>
          </cell>
          <cell r="BG567">
            <v>31.283000000000001</v>
          </cell>
          <cell r="BH567">
            <v>0</v>
          </cell>
          <cell r="BI567">
            <v>36</v>
          </cell>
          <cell r="BJ567">
            <v>0</v>
          </cell>
        </row>
        <row r="568">
          <cell r="D568" t="str">
            <v>Katolícka univerzita v Ružomberku</v>
          </cell>
          <cell r="AN568">
            <v>56.5</v>
          </cell>
          <cell r="AO568">
            <v>59</v>
          </cell>
          <cell r="AP568">
            <v>0</v>
          </cell>
          <cell r="AQ568">
            <v>0</v>
          </cell>
          <cell r="AR568">
            <v>56.5</v>
          </cell>
          <cell r="BF568">
            <v>47.5</v>
          </cell>
          <cell r="BG568">
            <v>51.775000000000006</v>
          </cell>
          <cell r="BH568">
            <v>51.775000000000006</v>
          </cell>
          <cell r="BI568">
            <v>59</v>
          </cell>
          <cell r="BJ568">
            <v>0</v>
          </cell>
        </row>
        <row r="569">
          <cell r="D569" t="str">
            <v>Univerzita Komenského v Bratislave</v>
          </cell>
          <cell r="AN569">
            <v>5</v>
          </cell>
          <cell r="AO569">
            <v>0</v>
          </cell>
          <cell r="AP569">
            <v>0</v>
          </cell>
          <cell r="AQ569">
            <v>0</v>
          </cell>
          <cell r="AR569">
            <v>5</v>
          </cell>
          <cell r="BF569">
            <v>20</v>
          </cell>
          <cell r="BG569">
            <v>22</v>
          </cell>
          <cell r="BH569">
            <v>22</v>
          </cell>
          <cell r="BI569">
            <v>6</v>
          </cell>
          <cell r="BJ569">
            <v>5</v>
          </cell>
        </row>
        <row r="570">
          <cell r="D570" t="str">
            <v>Univerzita Komenského v Bratislave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BF570">
            <v>0</v>
          </cell>
          <cell r="BG570">
            <v>0</v>
          </cell>
          <cell r="BH570">
            <v>0</v>
          </cell>
          <cell r="BI570">
            <v>2</v>
          </cell>
          <cell r="BJ570">
            <v>0</v>
          </cell>
        </row>
        <row r="571">
          <cell r="D571" t="str">
            <v>Univerzita Komenského v Bratislave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BF571">
            <v>0</v>
          </cell>
          <cell r="BG571">
            <v>0</v>
          </cell>
          <cell r="BH571">
            <v>0</v>
          </cell>
          <cell r="BI571">
            <v>1</v>
          </cell>
          <cell r="BJ571">
            <v>0</v>
          </cell>
        </row>
        <row r="572">
          <cell r="D572" t="str">
            <v>Univerzita Mateja Bela v Banskej Bystrici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BF572">
            <v>0</v>
          </cell>
          <cell r="BG572">
            <v>0</v>
          </cell>
          <cell r="BH572">
            <v>0</v>
          </cell>
          <cell r="BI572">
            <v>1</v>
          </cell>
          <cell r="BJ572">
            <v>0</v>
          </cell>
        </row>
        <row r="573">
          <cell r="D573" t="str">
            <v>Univerzita Konštantína Filozofa v Nitre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BF573">
            <v>0</v>
          </cell>
          <cell r="BG573">
            <v>0</v>
          </cell>
          <cell r="BH573">
            <v>0</v>
          </cell>
          <cell r="BI573">
            <v>1</v>
          </cell>
          <cell r="BJ573">
            <v>0</v>
          </cell>
        </row>
        <row r="574">
          <cell r="D574" t="str">
            <v>Univerzita veterinárskeho lekárstva a farmácie v Košiciach</v>
          </cell>
          <cell r="AN574">
            <v>2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BF574">
            <v>0</v>
          </cell>
          <cell r="BG574">
            <v>0</v>
          </cell>
          <cell r="BH574">
            <v>0</v>
          </cell>
          <cell r="BI574">
            <v>5</v>
          </cell>
          <cell r="BJ574">
            <v>0</v>
          </cell>
        </row>
        <row r="575">
          <cell r="D575" t="str">
            <v>Univerzita veterinárskeho lekárstva a farmácie v Košiciach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BF575">
            <v>0</v>
          </cell>
          <cell r="BG575">
            <v>0</v>
          </cell>
          <cell r="BH575">
            <v>0</v>
          </cell>
          <cell r="BI575">
            <v>1</v>
          </cell>
          <cell r="BJ575">
            <v>0</v>
          </cell>
        </row>
        <row r="576">
          <cell r="D576" t="str">
            <v>Univerzita veterinárskeho lekárstva a farmácie v Košiciach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8</v>
          </cell>
          <cell r="BJ576">
            <v>0</v>
          </cell>
        </row>
        <row r="577">
          <cell r="D577" t="str">
            <v>Univerzita veterinárskeho lekárstva a farmácie v Košiciach</v>
          </cell>
          <cell r="AN577">
            <v>1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4</v>
          </cell>
          <cell r="BJ577">
            <v>0</v>
          </cell>
        </row>
        <row r="578">
          <cell r="D578" t="str">
            <v>Univerzita veterinárskeho lekárstva a farmácie v Košiciach</v>
          </cell>
          <cell r="AN578">
            <v>79</v>
          </cell>
          <cell r="AO578">
            <v>88</v>
          </cell>
          <cell r="AP578">
            <v>0</v>
          </cell>
          <cell r="AQ578">
            <v>0</v>
          </cell>
          <cell r="AR578">
            <v>79</v>
          </cell>
          <cell r="BF578">
            <v>67.599999999999994</v>
          </cell>
          <cell r="BG578">
            <v>298.11599999999999</v>
          </cell>
          <cell r="BH578">
            <v>263.04352941176467</v>
          </cell>
          <cell r="BI578">
            <v>88</v>
          </cell>
          <cell r="BJ578">
            <v>0</v>
          </cell>
        </row>
        <row r="579">
          <cell r="D579" t="str">
            <v>Trnavská univerzita v Trnave</v>
          </cell>
          <cell r="AN579">
            <v>77</v>
          </cell>
          <cell r="AO579">
            <v>87</v>
          </cell>
          <cell r="AP579">
            <v>0</v>
          </cell>
          <cell r="AQ579">
            <v>0</v>
          </cell>
          <cell r="AR579">
            <v>77</v>
          </cell>
          <cell r="BF579">
            <v>66.5</v>
          </cell>
          <cell r="BG579">
            <v>79.134999999999991</v>
          </cell>
          <cell r="BH579">
            <v>79.134999999999991</v>
          </cell>
          <cell r="BI579">
            <v>87</v>
          </cell>
          <cell r="BJ579">
            <v>0</v>
          </cell>
        </row>
        <row r="580">
          <cell r="D580" t="str">
            <v>Trnavská univerzita v Trnave</v>
          </cell>
          <cell r="AN580">
            <v>7.5</v>
          </cell>
          <cell r="AO580">
            <v>9.5</v>
          </cell>
          <cell r="AP580">
            <v>0</v>
          </cell>
          <cell r="AQ580">
            <v>0</v>
          </cell>
          <cell r="AR580">
            <v>7.5</v>
          </cell>
          <cell r="BF580">
            <v>6.4499999999999993</v>
          </cell>
          <cell r="BG580">
            <v>7.0305</v>
          </cell>
          <cell r="BH580">
            <v>7.0305</v>
          </cell>
          <cell r="BI580">
            <v>9.5</v>
          </cell>
          <cell r="BJ580">
            <v>0</v>
          </cell>
        </row>
        <row r="581">
          <cell r="D581" t="str">
            <v>Trnavská univerzita v Trnave</v>
          </cell>
          <cell r="AN581">
            <v>40</v>
          </cell>
          <cell r="AO581">
            <v>54</v>
          </cell>
          <cell r="AP581">
            <v>54</v>
          </cell>
          <cell r="AQ581">
            <v>40</v>
          </cell>
          <cell r="AR581">
            <v>40</v>
          </cell>
          <cell r="BF581">
            <v>34.15</v>
          </cell>
          <cell r="BG581">
            <v>49.175999999999995</v>
          </cell>
          <cell r="BH581">
            <v>47.770971428571421</v>
          </cell>
          <cell r="BI581">
            <v>54</v>
          </cell>
          <cell r="BJ581">
            <v>0</v>
          </cell>
        </row>
        <row r="582">
          <cell r="D582" t="str">
            <v>Trnavská univerzita v Trnave</v>
          </cell>
          <cell r="AN582">
            <v>53.5</v>
          </cell>
          <cell r="AO582">
            <v>60.5</v>
          </cell>
          <cell r="AP582">
            <v>0</v>
          </cell>
          <cell r="AQ582">
            <v>0</v>
          </cell>
          <cell r="AR582">
            <v>53.5</v>
          </cell>
          <cell r="BF582">
            <v>45.7</v>
          </cell>
          <cell r="BG582">
            <v>49.813000000000009</v>
          </cell>
          <cell r="BH582">
            <v>48.256343750000006</v>
          </cell>
          <cell r="BI582">
            <v>60.5</v>
          </cell>
          <cell r="BJ582">
            <v>0</v>
          </cell>
        </row>
        <row r="583">
          <cell r="D583" t="str">
            <v>Trnavská univerzita v Trnave</v>
          </cell>
          <cell r="AN583">
            <v>61</v>
          </cell>
          <cell r="AO583">
            <v>74</v>
          </cell>
          <cell r="AP583">
            <v>0</v>
          </cell>
          <cell r="AQ583">
            <v>0</v>
          </cell>
          <cell r="AR583">
            <v>61</v>
          </cell>
          <cell r="BF583">
            <v>51.099999999999994</v>
          </cell>
          <cell r="BG583">
            <v>109.86499999999998</v>
          </cell>
          <cell r="BH583">
            <v>101.41384615384614</v>
          </cell>
          <cell r="BI583">
            <v>74</v>
          </cell>
          <cell r="BJ583">
            <v>0</v>
          </cell>
        </row>
        <row r="584">
          <cell r="D584" t="str">
            <v>Trnavská univerzita v Trnave</v>
          </cell>
          <cell r="AN584">
            <v>315</v>
          </cell>
          <cell r="AO584">
            <v>343</v>
          </cell>
          <cell r="AP584">
            <v>0</v>
          </cell>
          <cell r="AQ584">
            <v>0</v>
          </cell>
          <cell r="AR584">
            <v>315</v>
          </cell>
          <cell r="BF584">
            <v>275.10000000000002</v>
          </cell>
          <cell r="BG584">
            <v>327.36900000000003</v>
          </cell>
          <cell r="BH584">
            <v>315.67725000000002</v>
          </cell>
          <cell r="BI584">
            <v>343</v>
          </cell>
          <cell r="BJ584">
            <v>0</v>
          </cell>
        </row>
        <row r="585">
          <cell r="D585" t="str">
            <v>Trnavská univerzita v Trnave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1</v>
          </cell>
          <cell r="BJ585">
            <v>0</v>
          </cell>
        </row>
        <row r="586">
          <cell r="D586" t="str">
            <v>Trnavská univerzita v Trnave</v>
          </cell>
          <cell r="AN586">
            <v>383</v>
          </cell>
          <cell r="AO586">
            <v>440</v>
          </cell>
          <cell r="AP586">
            <v>0</v>
          </cell>
          <cell r="AQ586">
            <v>0</v>
          </cell>
          <cell r="AR586">
            <v>383</v>
          </cell>
          <cell r="BF586">
            <v>329</v>
          </cell>
          <cell r="BG586">
            <v>329</v>
          </cell>
          <cell r="BH586">
            <v>326.21186440677968</v>
          </cell>
          <cell r="BI586">
            <v>440</v>
          </cell>
          <cell r="BJ586">
            <v>0</v>
          </cell>
        </row>
        <row r="587">
          <cell r="D587" t="str">
            <v>Trnavská univerzita v Trnave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1</v>
          </cell>
          <cell r="BJ587">
            <v>0</v>
          </cell>
        </row>
        <row r="588">
          <cell r="D588" t="str">
            <v>Trnavská univerzita v Trnave</v>
          </cell>
          <cell r="AN588">
            <v>16</v>
          </cell>
          <cell r="AO588">
            <v>23</v>
          </cell>
          <cell r="AP588">
            <v>0</v>
          </cell>
          <cell r="AQ588">
            <v>0</v>
          </cell>
          <cell r="AR588">
            <v>16</v>
          </cell>
          <cell r="BF588">
            <v>13.899999999999999</v>
          </cell>
          <cell r="BG588">
            <v>13.899999999999999</v>
          </cell>
          <cell r="BH588">
            <v>13.899999999999999</v>
          </cell>
          <cell r="BI588">
            <v>23</v>
          </cell>
          <cell r="BJ588">
            <v>0</v>
          </cell>
        </row>
        <row r="589">
          <cell r="D589" t="str">
            <v>Trnavská univerzita v Trnave</v>
          </cell>
          <cell r="AN589">
            <v>195</v>
          </cell>
          <cell r="AO589">
            <v>214</v>
          </cell>
          <cell r="AP589">
            <v>0</v>
          </cell>
          <cell r="AQ589">
            <v>0</v>
          </cell>
          <cell r="AR589">
            <v>195</v>
          </cell>
          <cell r="BF589">
            <v>172.2</v>
          </cell>
          <cell r="BG589">
            <v>254.85599999999997</v>
          </cell>
          <cell r="BH589">
            <v>238.41367741935483</v>
          </cell>
          <cell r="BI589">
            <v>214</v>
          </cell>
          <cell r="BJ589">
            <v>0</v>
          </cell>
        </row>
        <row r="590">
          <cell r="D590" t="str">
            <v>Trnavská univerzita v Trnave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1</v>
          </cell>
          <cell r="BJ590">
            <v>0</v>
          </cell>
        </row>
        <row r="591">
          <cell r="D591" t="str">
            <v>Paneurópska vysoká škola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5</v>
          </cell>
          <cell r="BJ591">
            <v>0</v>
          </cell>
        </row>
        <row r="592">
          <cell r="D592" t="str">
            <v>Paneurópska vysoká škola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1</v>
          </cell>
          <cell r="BJ592">
            <v>0</v>
          </cell>
        </row>
        <row r="593">
          <cell r="D593" t="str">
            <v>Paneurópska vysoká škola</v>
          </cell>
          <cell r="AN593">
            <v>1</v>
          </cell>
          <cell r="AO593">
            <v>168</v>
          </cell>
          <cell r="AP593">
            <v>0</v>
          </cell>
          <cell r="AQ593">
            <v>0</v>
          </cell>
          <cell r="AR593">
            <v>1</v>
          </cell>
          <cell r="BF593">
            <v>0.7</v>
          </cell>
          <cell r="BG593">
            <v>0.83299999999999996</v>
          </cell>
          <cell r="BH593">
            <v>0.83299999999999996</v>
          </cell>
          <cell r="BI593">
            <v>168</v>
          </cell>
          <cell r="BJ593">
            <v>0</v>
          </cell>
        </row>
        <row r="594">
          <cell r="D594" t="str">
            <v>Univerzita Pavla Jozefa Šafárika v Košiciach</v>
          </cell>
          <cell r="AN594">
            <v>9</v>
          </cell>
          <cell r="AO594">
            <v>0</v>
          </cell>
          <cell r="AP594">
            <v>0</v>
          </cell>
          <cell r="AQ594">
            <v>0</v>
          </cell>
          <cell r="AR594">
            <v>9</v>
          </cell>
          <cell r="BF594">
            <v>27</v>
          </cell>
          <cell r="BG594">
            <v>92.070000000000007</v>
          </cell>
          <cell r="BH594">
            <v>92.070000000000007</v>
          </cell>
          <cell r="BI594">
            <v>9</v>
          </cell>
          <cell r="BJ594">
            <v>9</v>
          </cell>
        </row>
        <row r="595">
          <cell r="D595" t="str">
            <v>Univerzita Komenského v Bratislave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BF595">
            <v>0</v>
          </cell>
          <cell r="BG595">
            <v>0</v>
          </cell>
          <cell r="BH595">
            <v>0</v>
          </cell>
          <cell r="BI595">
            <v>113</v>
          </cell>
          <cell r="BJ595">
            <v>0</v>
          </cell>
        </row>
        <row r="596">
          <cell r="D596" t="str">
            <v>Univerzita Komenského v Bratislave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BF596">
            <v>0</v>
          </cell>
          <cell r="BG596">
            <v>0</v>
          </cell>
          <cell r="BH596">
            <v>0</v>
          </cell>
          <cell r="BI596">
            <v>6</v>
          </cell>
          <cell r="BJ596">
            <v>0</v>
          </cell>
        </row>
        <row r="597">
          <cell r="D597" t="str">
            <v>Univerzita Komenského v Bratislave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BF597">
            <v>0</v>
          </cell>
          <cell r="BG597">
            <v>0</v>
          </cell>
          <cell r="BH597">
            <v>0</v>
          </cell>
          <cell r="BI597">
            <v>3.5</v>
          </cell>
          <cell r="BJ597">
            <v>0</v>
          </cell>
        </row>
        <row r="598">
          <cell r="D598" t="str">
            <v>Univerzita Komenského v Bratislave</v>
          </cell>
          <cell r="AN598">
            <v>39</v>
          </cell>
          <cell r="AO598">
            <v>43</v>
          </cell>
          <cell r="AP598">
            <v>0</v>
          </cell>
          <cell r="AQ598">
            <v>0</v>
          </cell>
          <cell r="AR598">
            <v>39</v>
          </cell>
          <cell r="BF598">
            <v>33.9</v>
          </cell>
          <cell r="BG598">
            <v>33.9</v>
          </cell>
          <cell r="BH598">
            <v>33.9</v>
          </cell>
          <cell r="BI598">
            <v>43</v>
          </cell>
          <cell r="BJ598">
            <v>0</v>
          </cell>
        </row>
        <row r="599">
          <cell r="D599" t="str">
            <v>Univerzita Komenského v Bratislave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BF599">
            <v>0</v>
          </cell>
          <cell r="BG599">
            <v>0</v>
          </cell>
          <cell r="BH599">
            <v>0</v>
          </cell>
          <cell r="BI599">
            <v>6.5</v>
          </cell>
          <cell r="BJ599">
            <v>0</v>
          </cell>
        </row>
        <row r="600">
          <cell r="D600" t="str">
            <v>Univerzita Komenského v Bratislave</v>
          </cell>
          <cell r="AN600">
            <v>39</v>
          </cell>
          <cell r="AO600">
            <v>44.5</v>
          </cell>
          <cell r="AP600">
            <v>0</v>
          </cell>
          <cell r="AQ600">
            <v>0</v>
          </cell>
          <cell r="AR600">
            <v>39</v>
          </cell>
          <cell r="BF600">
            <v>33.6</v>
          </cell>
          <cell r="BG600">
            <v>36.624000000000002</v>
          </cell>
          <cell r="BH600">
            <v>34.644324324324323</v>
          </cell>
          <cell r="BI600">
            <v>44.5</v>
          </cell>
          <cell r="BJ600">
            <v>0</v>
          </cell>
        </row>
        <row r="601">
          <cell r="D601" t="str">
            <v>Univerzita Komenského v Bratislave</v>
          </cell>
          <cell r="AN601">
            <v>80</v>
          </cell>
          <cell r="AO601">
            <v>93.5</v>
          </cell>
          <cell r="AP601">
            <v>93.5</v>
          </cell>
          <cell r="AQ601">
            <v>80</v>
          </cell>
          <cell r="AR601">
            <v>80</v>
          </cell>
          <cell r="BF601">
            <v>68.150000000000006</v>
          </cell>
          <cell r="BG601">
            <v>98.13600000000001</v>
          </cell>
          <cell r="BH601">
            <v>98.13600000000001</v>
          </cell>
          <cell r="BI601">
            <v>93.5</v>
          </cell>
          <cell r="BJ601">
            <v>0</v>
          </cell>
        </row>
        <row r="602">
          <cell r="D602" t="str">
            <v>Univerzita Komenského v Bratislave</v>
          </cell>
          <cell r="AN602">
            <v>39</v>
          </cell>
          <cell r="AO602">
            <v>54</v>
          </cell>
          <cell r="AP602">
            <v>0</v>
          </cell>
          <cell r="AQ602">
            <v>0</v>
          </cell>
          <cell r="AR602">
            <v>39</v>
          </cell>
          <cell r="BF602">
            <v>32.4</v>
          </cell>
          <cell r="BG602">
            <v>35.316000000000003</v>
          </cell>
          <cell r="BH602">
            <v>32.105454545454549</v>
          </cell>
          <cell r="BI602">
            <v>54</v>
          </cell>
          <cell r="BJ602">
            <v>0</v>
          </cell>
        </row>
        <row r="603">
          <cell r="D603" t="str">
            <v>Vysoká škola Danubius</v>
          </cell>
          <cell r="AN603">
            <v>9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9</v>
          </cell>
          <cell r="BJ603">
            <v>0</v>
          </cell>
        </row>
        <row r="604">
          <cell r="D604" t="str">
            <v>Univerzita Komenského v Bratislave</v>
          </cell>
          <cell r="AN604">
            <v>3</v>
          </cell>
          <cell r="AO604">
            <v>0</v>
          </cell>
          <cell r="AP604">
            <v>0</v>
          </cell>
          <cell r="AQ604">
            <v>0</v>
          </cell>
          <cell r="AR604">
            <v>3</v>
          </cell>
          <cell r="BF604">
            <v>12</v>
          </cell>
          <cell r="BG604">
            <v>13.200000000000001</v>
          </cell>
          <cell r="BH604">
            <v>13.200000000000001</v>
          </cell>
          <cell r="BI604">
            <v>4</v>
          </cell>
          <cell r="BJ604">
            <v>3</v>
          </cell>
        </row>
        <row r="605">
          <cell r="D605" t="str">
            <v>Hudobná a umelecká akadémia Jána Albrechta - Banská Štiavnica, s. r. o., odborná vysoká škola</v>
          </cell>
          <cell r="AN605">
            <v>2</v>
          </cell>
          <cell r="AO605">
            <v>2</v>
          </cell>
          <cell r="AP605">
            <v>0</v>
          </cell>
          <cell r="AQ605">
            <v>0</v>
          </cell>
          <cell r="AR605">
            <v>2</v>
          </cell>
          <cell r="BF605">
            <v>3</v>
          </cell>
          <cell r="BG605">
            <v>9.69</v>
          </cell>
          <cell r="BH605">
            <v>9.69</v>
          </cell>
          <cell r="BI605">
            <v>2</v>
          </cell>
          <cell r="BJ605">
            <v>0</v>
          </cell>
        </row>
        <row r="606">
          <cell r="D606" t="str">
            <v>Vysoká škola výtvarných umení v Bratislave</v>
          </cell>
          <cell r="AN606">
            <v>15</v>
          </cell>
          <cell r="AO606">
            <v>0</v>
          </cell>
          <cell r="AP606">
            <v>0</v>
          </cell>
          <cell r="AQ606">
            <v>0</v>
          </cell>
          <cell r="AR606">
            <v>15</v>
          </cell>
          <cell r="BF606">
            <v>60</v>
          </cell>
          <cell r="BG606">
            <v>66</v>
          </cell>
          <cell r="BH606">
            <v>66</v>
          </cell>
          <cell r="BI606">
            <v>17</v>
          </cell>
          <cell r="BJ606">
            <v>15</v>
          </cell>
        </row>
        <row r="607">
          <cell r="D607" t="str">
            <v>Vysoká škola výtvarných umení v Bratislave</v>
          </cell>
          <cell r="AN607">
            <v>37</v>
          </cell>
          <cell r="AO607">
            <v>43</v>
          </cell>
          <cell r="AP607">
            <v>0</v>
          </cell>
          <cell r="AQ607">
            <v>0</v>
          </cell>
          <cell r="AR607">
            <v>37</v>
          </cell>
          <cell r="BF607">
            <v>34.299999999999997</v>
          </cell>
          <cell r="BG607">
            <v>110.78899999999999</v>
          </cell>
          <cell r="BH607">
            <v>110.78899999999999</v>
          </cell>
          <cell r="BI607">
            <v>43</v>
          </cell>
          <cell r="BJ607">
            <v>0</v>
          </cell>
        </row>
        <row r="608">
          <cell r="D608" t="str">
            <v>Vysoká škola výtvarných umení v Bratislave</v>
          </cell>
          <cell r="AN608">
            <v>36</v>
          </cell>
          <cell r="AO608">
            <v>39</v>
          </cell>
          <cell r="AP608">
            <v>0</v>
          </cell>
          <cell r="AQ608">
            <v>0</v>
          </cell>
          <cell r="AR608">
            <v>36</v>
          </cell>
          <cell r="BF608">
            <v>33</v>
          </cell>
          <cell r="BG608">
            <v>106.59</v>
          </cell>
          <cell r="BH608">
            <v>106.59</v>
          </cell>
          <cell r="BI608">
            <v>39</v>
          </cell>
          <cell r="BJ608">
            <v>0</v>
          </cell>
        </row>
        <row r="609">
          <cell r="D609" t="str">
            <v>Vysoká škola výtvarných umení v Bratislave</v>
          </cell>
          <cell r="AN609">
            <v>35</v>
          </cell>
          <cell r="AO609">
            <v>39</v>
          </cell>
          <cell r="AP609">
            <v>0</v>
          </cell>
          <cell r="AQ609">
            <v>0</v>
          </cell>
          <cell r="AR609">
            <v>35</v>
          </cell>
          <cell r="BF609">
            <v>32</v>
          </cell>
          <cell r="BG609">
            <v>103.36</v>
          </cell>
          <cell r="BH609">
            <v>103.36</v>
          </cell>
          <cell r="BI609">
            <v>39</v>
          </cell>
          <cell r="BJ609">
            <v>0</v>
          </cell>
        </row>
        <row r="610">
          <cell r="D610" t="str">
            <v>Vysoká škola výtvarných umení v Bratislave</v>
          </cell>
          <cell r="AN610">
            <v>53</v>
          </cell>
          <cell r="AO610">
            <v>55</v>
          </cell>
          <cell r="AP610">
            <v>0</v>
          </cell>
          <cell r="AQ610">
            <v>0</v>
          </cell>
          <cell r="AR610">
            <v>53</v>
          </cell>
          <cell r="BF610">
            <v>49.1</v>
          </cell>
          <cell r="BG610">
            <v>158.59300000000002</v>
          </cell>
          <cell r="BH610">
            <v>138.76887500000001</v>
          </cell>
          <cell r="BI610">
            <v>55</v>
          </cell>
          <cell r="BJ610">
            <v>0</v>
          </cell>
        </row>
        <row r="611">
          <cell r="D611" t="str">
            <v>Technická univerzita v Košiciach</v>
          </cell>
          <cell r="AN611">
            <v>4</v>
          </cell>
          <cell r="AO611">
            <v>0</v>
          </cell>
          <cell r="AP611">
            <v>0</v>
          </cell>
          <cell r="AQ611">
            <v>4</v>
          </cell>
          <cell r="AR611">
            <v>4</v>
          </cell>
          <cell r="BF611">
            <v>16</v>
          </cell>
          <cell r="BG611">
            <v>34.08</v>
          </cell>
          <cell r="BH611">
            <v>34.08</v>
          </cell>
          <cell r="BI611">
            <v>5</v>
          </cell>
          <cell r="BJ611">
            <v>4</v>
          </cell>
        </row>
        <row r="612">
          <cell r="D612" t="str">
            <v>Technická univerzita v Košiciach</v>
          </cell>
          <cell r="AN612">
            <v>3</v>
          </cell>
          <cell r="AO612">
            <v>0</v>
          </cell>
          <cell r="AP612">
            <v>0</v>
          </cell>
          <cell r="AQ612">
            <v>3</v>
          </cell>
          <cell r="AR612">
            <v>3</v>
          </cell>
          <cell r="BF612">
            <v>9</v>
          </cell>
          <cell r="BG612">
            <v>19.169999999999998</v>
          </cell>
          <cell r="BH612">
            <v>19.169999999999998</v>
          </cell>
          <cell r="BI612">
            <v>4</v>
          </cell>
          <cell r="BJ612">
            <v>3</v>
          </cell>
        </row>
        <row r="613">
          <cell r="D613" t="str">
            <v>Technická univerzita v Košiciach</v>
          </cell>
          <cell r="AN613">
            <v>9</v>
          </cell>
          <cell r="AO613">
            <v>0</v>
          </cell>
          <cell r="AP613">
            <v>0</v>
          </cell>
          <cell r="AQ613">
            <v>9</v>
          </cell>
          <cell r="AR613">
            <v>9</v>
          </cell>
          <cell r="BF613">
            <v>27</v>
          </cell>
          <cell r="BG613">
            <v>57.51</v>
          </cell>
          <cell r="BH613">
            <v>57.51</v>
          </cell>
          <cell r="BI613">
            <v>10</v>
          </cell>
          <cell r="BJ613">
            <v>9</v>
          </cell>
        </row>
        <row r="614">
          <cell r="D614" t="str">
            <v>Technická univerzita v Košiciach</v>
          </cell>
          <cell r="AN614">
            <v>9</v>
          </cell>
          <cell r="AO614">
            <v>0</v>
          </cell>
          <cell r="AP614">
            <v>0</v>
          </cell>
          <cell r="AQ614">
            <v>9</v>
          </cell>
          <cell r="AR614">
            <v>9</v>
          </cell>
          <cell r="BF614">
            <v>27</v>
          </cell>
          <cell r="BG614">
            <v>57.51</v>
          </cell>
          <cell r="BH614">
            <v>57.51</v>
          </cell>
          <cell r="BI614">
            <v>10</v>
          </cell>
          <cell r="BJ614">
            <v>9</v>
          </cell>
        </row>
        <row r="615">
          <cell r="D615" t="str">
            <v>Technická univerzita v Košiciach</v>
          </cell>
          <cell r="AN615">
            <v>3</v>
          </cell>
          <cell r="AO615">
            <v>0</v>
          </cell>
          <cell r="AP615">
            <v>0</v>
          </cell>
          <cell r="AQ615">
            <v>3</v>
          </cell>
          <cell r="AR615">
            <v>3</v>
          </cell>
          <cell r="BF615">
            <v>9</v>
          </cell>
          <cell r="BG615">
            <v>19.169999999999998</v>
          </cell>
          <cell r="BH615">
            <v>19.169999999999998</v>
          </cell>
          <cell r="BI615">
            <v>3</v>
          </cell>
          <cell r="BJ615">
            <v>3</v>
          </cell>
        </row>
        <row r="616">
          <cell r="D616" t="str">
            <v>Technická univerzita v Košiciach</v>
          </cell>
          <cell r="AN616">
            <v>273</v>
          </cell>
          <cell r="AO616">
            <v>290</v>
          </cell>
          <cell r="AP616">
            <v>290</v>
          </cell>
          <cell r="AQ616">
            <v>273</v>
          </cell>
          <cell r="AR616">
            <v>273</v>
          </cell>
          <cell r="BF616">
            <v>231.6</v>
          </cell>
          <cell r="BG616">
            <v>342.76799999999997</v>
          </cell>
          <cell r="BH616">
            <v>342.76799999999997</v>
          </cell>
          <cell r="BI616">
            <v>290</v>
          </cell>
          <cell r="BJ616">
            <v>0</v>
          </cell>
        </row>
        <row r="617">
          <cell r="D617" t="str">
            <v>Technická univerzita v Košiciach</v>
          </cell>
          <cell r="AN617">
            <v>12</v>
          </cell>
          <cell r="AO617">
            <v>0</v>
          </cell>
          <cell r="AP617">
            <v>0</v>
          </cell>
          <cell r="AQ617">
            <v>12</v>
          </cell>
          <cell r="AR617">
            <v>12</v>
          </cell>
          <cell r="BF617">
            <v>36</v>
          </cell>
          <cell r="BG617">
            <v>76.679999999999993</v>
          </cell>
          <cell r="BH617">
            <v>76.679999999999993</v>
          </cell>
          <cell r="BI617">
            <v>13</v>
          </cell>
          <cell r="BJ617">
            <v>12</v>
          </cell>
        </row>
        <row r="618">
          <cell r="D618" t="str">
            <v>Technická univerzita v Košiciach</v>
          </cell>
          <cell r="AN618">
            <v>12</v>
          </cell>
          <cell r="AO618">
            <v>0</v>
          </cell>
          <cell r="AP618">
            <v>0</v>
          </cell>
          <cell r="AQ618">
            <v>12</v>
          </cell>
          <cell r="AR618">
            <v>12</v>
          </cell>
          <cell r="BF618">
            <v>36</v>
          </cell>
          <cell r="BG618">
            <v>76.679999999999993</v>
          </cell>
          <cell r="BH618">
            <v>76.679999999999993</v>
          </cell>
          <cell r="BI618">
            <v>12</v>
          </cell>
          <cell r="BJ618">
            <v>12</v>
          </cell>
        </row>
        <row r="619">
          <cell r="D619" t="str">
            <v>Technická univerzita v Košiciach</v>
          </cell>
          <cell r="AN619">
            <v>14</v>
          </cell>
          <cell r="AO619">
            <v>0</v>
          </cell>
          <cell r="AP619">
            <v>0</v>
          </cell>
          <cell r="AQ619">
            <v>14</v>
          </cell>
          <cell r="AR619">
            <v>14</v>
          </cell>
          <cell r="BF619">
            <v>42</v>
          </cell>
          <cell r="BG619">
            <v>89.46</v>
          </cell>
          <cell r="BH619">
            <v>89.46</v>
          </cell>
          <cell r="BI619">
            <v>15</v>
          </cell>
          <cell r="BJ619">
            <v>14</v>
          </cell>
        </row>
        <row r="620">
          <cell r="D620" t="str">
            <v>Technická univerzita v Košiciach</v>
          </cell>
          <cell r="AN620">
            <v>0</v>
          </cell>
          <cell r="AO620">
            <v>1</v>
          </cell>
          <cell r="AP620">
            <v>1</v>
          </cell>
          <cell r="AQ620">
            <v>0</v>
          </cell>
          <cell r="AR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1</v>
          </cell>
          <cell r="BJ620">
            <v>0</v>
          </cell>
        </row>
        <row r="621">
          <cell r="D621" t="str">
            <v>Technická univerzita v Košiciach</v>
          </cell>
          <cell r="AN621">
            <v>153</v>
          </cell>
          <cell r="AO621">
            <v>177</v>
          </cell>
          <cell r="AP621">
            <v>177</v>
          </cell>
          <cell r="AQ621">
            <v>153</v>
          </cell>
          <cell r="AR621">
            <v>153</v>
          </cell>
          <cell r="BF621">
            <v>133.80000000000001</v>
          </cell>
          <cell r="BG621">
            <v>198.024</v>
          </cell>
          <cell r="BH621">
            <v>198.024</v>
          </cell>
          <cell r="BI621">
            <v>177</v>
          </cell>
          <cell r="BJ621">
            <v>0</v>
          </cell>
        </row>
        <row r="622">
          <cell r="D622" t="str">
            <v>Univerzita Konštantína Filozofa v Nitre</v>
          </cell>
          <cell r="AN622">
            <v>35</v>
          </cell>
          <cell r="AO622">
            <v>49</v>
          </cell>
          <cell r="AP622">
            <v>0</v>
          </cell>
          <cell r="AQ622">
            <v>0</v>
          </cell>
          <cell r="AR622">
            <v>35</v>
          </cell>
          <cell r="BF622">
            <v>29.299999999999997</v>
          </cell>
          <cell r="BG622">
            <v>30.471999999999998</v>
          </cell>
          <cell r="BH622">
            <v>26.662999999999997</v>
          </cell>
          <cell r="BI622">
            <v>49</v>
          </cell>
          <cell r="BJ622">
            <v>0</v>
          </cell>
        </row>
        <row r="623">
          <cell r="D623" t="str">
            <v>Ekonomická univerzita v Bratislave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15</v>
          </cell>
          <cell r="BJ623">
            <v>0</v>
          </cell>
        </row>
        <row r="624">
          <cell r="D624" t="str">
            <v>Ekonomická univerzita v Bratislave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22</v>
          </cell>
          <cell r="BJ624">
            <v>0</v>
          </cell>
        </row>
        <row r="625">
          <cell r="D625" t="str">
            <v>Ekonomická univerzita v Bratislave</v>
          </cell>
          <cell r="AN625">
            <v>186</v>
          </cell>
          <cell r="AO625">
            <v>203</v>
          </cell>
          <cell r="AP625">
            <v>0</v>
          </cell>
          <cell r="AQ625">
            <v>0</v>
          </cell>
          <cell r="AR625">
            <v>186</v>
          </cell>
          <cell r="BF625">
            <v>163.19999999999999</v>
          </cell>
          <cell r="BG625">
            <v>169.72799999999998</v>
          </cell>
          <cell r="BH625">
            <v>169.72799999999998</v>
          </cell>
          <cell r="BI625">
            <v>203</v>
          </cell>
          <cell r="BJ625">
            <v>0</v>
          </cell>
        </row>
        <row r="626">
          <cell r="D626" t="str">
            <v>Ekonomická univerzita v Bratislave</v>
          </cell>
          <cell r="AN626">
            <v>272</v>
          </cell>
          <cell r="AO626">
            <v>287</v>
          </cell>
          <cell r="AP626">
            <v>0</v>
          </cell>
          <cell r="AQ626">
            <v>0</v>
          </cell>
          <cell r="AR626">
            <v>272</v>
          </cell>
          <cell r="BF626">
            <v>228.8</v>
          </cell>
          <cell r="BG626">
            <v>237.95200000000003</v>
          </cell>
          <cell r="BH626">
            <v>237.95200000000003</v>
          </cell>
          <cell r="BI626">
            <v>287</v>
          </cell>
          <cell r="BJ626">
            <v>0</v>
          </cell>
        </row>
        <row r="627">
          <cell r="D627" t="str">
            <v>Ekonomická univerzita v Bratislave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6</v>
          </cell>
          <cell r="BJ627">
            <v>0</v>
          </cell>
        </row>
        <row r="628">
          <cell r="D628" t="str">
            <v>Slovenská poľnohospodárska univerzita v Nitre</v>
          </cell>
          <cell r="AN628">
            <v>7</v>
          </cell>
          <cell r="AO628">
            <v>0</v>
          </cell>
          <cell r="AP628">
            <v>0</v>
          </cell>
          <cell r="AQ628">
            <v>7</v>
          </cell>
          <cell r="AR628">
            <v>7</v>
          </cell>
          <cell r="BF628">
            <v>21</v>
          </cell>
          <cell r="BG628">
            <v>44.73</v>
          </cell>
          <cell r="BH628">
            <v>44.73</v>
          </cell>
          <cell r="BI628">
            <v>7</v>
          </cell>
          <cell r="BJ628">
            <v>7</v>
          </cell>
        </row>
        <row r="629">
          <cell r="D629" t="str">
            <v>Slovenská poľnohospodárska univerzita v Nitre</v>
          </cell>
          <cell r="AN629">
            <v>26</v>
          </cell>
          <cell r="AO629">
            <v>38</v>
          </cell>
          <cell r="AP629">
            <v>38</v>
          </cell>
          <cell r="AQ629">
            <v>26</v>
          </cell>
          <cell r="AR629">
            <v>26</v>
          </cell>
          <cell r="BF629">
            <v>24.5</v>
          </cell>
          <cell r="BG629">
            <v>36.26</v>
          </cell>
          <cell r="BH629">
            <v>36.26</v>
          </cell>
          <cell r="BI629">
            <v>38</v>
          </cell>
          <cell r="BJ629">
            <v>0</v>
          </cell>
        </row>
        <row r="630">
          <cell r="D630" t="str">
            <v>Slovenská technická univerzita v Bratislave</v>
          </cell>
          <cell r="AN630">
            <v>11</v>
          </cell>
          <cell r="AO630">
            <v>22</v>
          </cell>
          <cell r="AP630">
            <v>22</v>
          </cell>
          <cell r="AQ630">
            <v>11</v>
          </cell>
          <cell r="AR630">
            <v>11</v>
          </cell>
          <cell r="BF630">
            <v>11</v>
          </cell>
          <cell r="BG630">
            <v>16.28</v>
          </cell>
          <cell r="BH630">
            <v>16.28</v>
          </cell>
          <cell r="BI630">
            <v>22</v>
          </cell>
          <cell r="BJ630">
            <v>0</v>
          </cell>
        </row>
        <row r="631">
          <cell r="D631" t="str">
            <v>Slovenská technická univerzita v Bratislave</v>
          </cell>
          <cell r="AN631">
            <v>19</v>
          </cell>
          <cell r="AO631">
            <v>21</v>
          </cell>
          <cell r="AP631">
            <v>21</v>
          </cell>
          <cell r="AQ631">
            <v>19</v>
          </cell>
          <cell r="AR631">
            <v>19</v>
          </cell>
          <cell r="BF631">
            <v>19</v>
          </cell>
          <cell r="BG631">
            <v>28.12</v>
          </cell>
          <cell r="BH631">
            <v>28.12</v>
          </cell>
          <cell r="BI631">
            <v>21</v>
          </cell>
          <cell r="BJ631">
            <v>0</v>
          </cell>
        </row>
        <row r="632">
          <cell r="D632" t="str">
            <v>Univerzita Mateja Bela v Banskej Bystrici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BF632">
            <v>0</v>
          </cell>
          <cell r="BG632">
            <v>0</v>
          </cell>
          <cell r="BH632">
            <v>0</v>
          </cell>
          <cell r="BI632">
            <v>12</v>
          </cell>
          <cell r="BJ632">
            <v>0</v>
          </cell>
        </row>
        <row r="633">
          <cell r="D633" t="str">
            <v>Univerzita Mateja Bela v Banskej Bystrici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16</v>
          </cell>
          <cell r="BJ633">
            <v>0</v>
          </cell>
        </row>
        <row r="634">
          <cell r="D634" t="str">
            <v>Univerzita Mateja Bela v Banskej Bystrici</v>
          </cell>
          <cell r="AN634">
            <v>54</v>
          </cell>
          <cell r="AO634">
            <v>65</v>
          </cell>
          <cell r="AP634">
            <v>65</v>
          </cell>
          <cell r="AQ634">
            <v>54</v>
          </cell>
          <cell r="AR634">
            <v>54</v>
          </cell>
          <cell r="BF634">
            <v>44.4</v>
          </cell>
          <cell r="BG634">
            <v>65.712000000000003</v>
          </cell>
          <cell r="BH634">
            <v>65.712000000000003</v>
          </cell>
          <cell r="BI634">
            <v>65</v>
          </cell>
          <cell r="BJ634">
            <v>0</v>
          </cell>
        </row>
        <row r="635">
          <cell r="D635" t="str">
            <v>Univerzita Mateja Bela v Banskej Bystrici</v>
          </cell>
          <cell r="AN635">
            <v>0</v>
          </cell>
          <cell r="AO635">
            <v>1</v>
          </cell>
          <cell r="AP635">
            <v>1</v>
          </cell>
          <cell r="AQ635">
            <v>0</v>
          </cell>
          <cell r="AR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1</v>
          </cell>
          <cell r="BJ635">
            <v>0</v>
          </cell>
        </row>
        <row r="636">
          <cell r="D636" t="str">
            <v>Univerzita Mateja Bela v Banskej Bystrici</v>
          </cell>
          <cell r="AN636">
            <v>5</v>
          </cell>
          <cell r="AO636">
            <v>0</v>
          </cell>
          <cell r="AP636">
            <v>0</v>
          </cell>
          <cell r="AQ636">
            <v>0</v>
          </cell>
          <cell r="AR636">
            <v>5</v>
          </cell>
          <cell r="BF636">
            <v>20</v>
          </cell>
          <cell r="BG636">
            <v>22</v>
          </cell>
          <cell r="BH636">
            <v>22</v>
          </cell>
          <cell r="BI636">
            <v>7</v>
          </cell>
          <cell r="BJ636">
            <v>5</v>
          </cell>
        </row>
        <row r="637">
          <cell r="D637" t="str">
            <v>Univerzita Mateja Bela v Banskej Bystrici</v>
          </cell>
          <cell r="AN637">
            <v>28</v>
          </cell>
          <cell r="AO637">
            <v>29</v>
          </cell>
          <cell r="AP637">
            <v>0</v>
          </cell>
          <cell r="AQ637">
            <v>0</v>
          </cell>
          <cell r="AR637">
            <v>28</v>
          </cell>
          <cell r="BF637">
            <v>23.799999999999997</v>
          </cell>
          <cell r="BG637">
            <v>24.751999999999999</v>
          </cell>
          <cell r="BH637">
            <v>24.751999999999999</v>
          </cell>
          <cell r="BI637">
            <v>29</v>
          </cell>
          <cell r="BJ637">
            <v>0</v>
          </cell>
        </row>
        <row r="638">
          <cell r="D638" t="str">
            <v>Univerzita Konštantína Filozofa v Nitre</v>
          </cell>
          <cell r="AN638">
            <v>11</v>
          </cell>
          <cell r="AO638">
            <v>13</v>
          </cell>
          <cell r="AP638">
            <v>13</v>
          </cell>
          <cell r="AQ638">
            <v>11</v>
          </cell>
          <cell r="AR638">
            <v>11</v>
          </cell>
          <cell r="BF638">
            <v>8.8999999999999986</v>
          </cell>
          <cell r="BG638">
            <v>11.747999999999999</v>
          </cell>
          <cell r="BH638">
            <v>11.543686956521737</v>
          </cell>
          <cell r="BI638">
            <v>13</v>
          </cell>
          <cell r="BJ638">
            <v>0</v>
          </cell>
        </row>
        <row r="639">
          <cell r="D639" t="str">
            <v>Vysoká škola manažmentu</v>
          </cell>
          <cell r="AN639">
            <v>182</v>
          </cell>
          <cell r="AO639">
            <v>182</v>
          </cell>
          <cell r="AP639">
            <v>0</v>
          </cell>
          <cell r="AQ639">
            <v>0</v>
          </cell>
          <cell r="AR639">
            <v>182</v>
          </cell>
          <cell r="BF639">
            <v>170.9</v>
          </cell>
          <cell r="BG639">
            <v>177.73600000000002</v>
          </cell>
          <cell r="BH639">
            <v>177.73600000000002</v>
          </cell>
          <cell r="BI639">
            <v>182</v>
          </cell>
          <cell r="BJ639">
            <v>0</v>
          </cell>
        </row>
        <row r="640">
          <cell r="D640" t="str">
            <v>Univerzita Pavla Jozefa Šafárika v Košiciach</v>
          </cell>
          <cell r="AN640">
            <v>7</v>
          </cell>
          <cell r="AO640">
            <v>0</v>
          </cell>
          <cell r="AP640">
            <v>0</v>
          </cell>
          <cell r="AQ640">
            <v>0</v>
          </cell>
          <cell r="AR640">
            <v>7</v>
          </cell>
          <cell r="BF640">
            <v>21</v>
          </cell>
          <cell r="BG640">
            <v>23.1</v>
          </cell>
          <cell r="BH640">
            <v>23.1</v>
          </cell>
          <cell r="BI640">
            <v>7</v>
          </cell>
          <cell r="BJ640">
            <v>7</v>
          </cell>
        </row>
        <row r="641">
          <cell r="D641" t="str">
            <v>Vysoká škola múzických umení v Bratislave</v>
          </cell>
          <cell r="AN641">
            <v>9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9</v>
          </cell>
          <cell r="BJ641">
            <v>0</v>
          </cell>
        </row>
        <row r="642">
          <cell r="D642" t="str">
            <v>Vysoká škola múzických umení v Bratislave</v>
          </cell>
          <cell r="AN642">
            <v>1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5</v>
          </cell>
          <cell r="BJ642">
            <v>0</v>
          </cell>
        </row>
        <row r="643">
          <cell r="D643" t="str">
            <v>Vysoká škola múzických umení v Bratislave</v>
          </cell>
          <cell r="AN643">
            <v>1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2</v>
          </cell>
          <cell r="BJ643">
            <v>0</v>
          </cell>
        </row>
        <row r="644">
          <cell r="D644" t="str">
            <v>Vysoká škola múzických umení v Bratislave</v>
          </cell>
          <cell r="AN644">
            <v>34</v>
          </cell>
          <cell r="AO644">
            <v>40</v>
          </cell>
          <cell r="AP644">
            <v>0</v>
          </cell>
          <cell r="AQ644">
            <v>0</v>
          </cell>
          <cell r="AR644">
            <v>34</v>
          </cell>
          <cell r="BF644">
            <v>51</v>
          </cell>
          <cell r="BG644">
            <v>164.73</v>
          </cell>
          <cell r="BH644">
            <v>164.73</v>
          </cell>
          <cell r="BI644">
            <v>40</v>
          </cell>
          <cell r="BJ644">
            <v>0</v>
          </cell>
        </row>
        <row r="645">
          <cell r="D645" t="str">
            <v>Vysoká škola múzických umení v Bratislave</v>
          </cell>
          <cell r="AN645">
            <v>19</v>
          </cell>
          <cell r="AO645">
            <v>22</v>
          </cell>
          <cell r="AP645">
            <v>0</v>
          </cell>
          <cell r="AQ645">
            <v>0</v>
          </cell>
          <cell r="AR645">
            <v>19</v>
          </cell>
          <cell r="BF645">
            <v>17.2</v>
          </cell>
          <cell r="BG645">
            <v>55.555999999999997</v>
          </cell>
          <cell r="BH645">
            <v>55.555999999999997</v>
          </cell>
          <cell r="BI645">
            <v>22</v>
          </cell>
          <cell r="BJ645">
            <v>0</v>
          </cell>
        </row>
        <row r="646">
          <cell r="D646" t="str">
            <v>Vysoká škola múzických umení v Bratislave</v>
          </cell>
          <cell r="AN646">
            <v>42</v>
          </cell>
          <cell r="AO646">
            <v>46</v>
          </cell>
          <cell r="AP646">
            <v>0</v>
          </cell>
          <cell r="AQ646">
            <v>0</v>
          </cell>
          <cell r="AR646">
            <v>42</v>
          </cell>
          <cell r="BF646">
            <v>38.1</v>
          </cell>
          <cell r="BG646">
            <v>123.063</v>
          </cell>
          <cell r="BH646">
            <v>123.063</v>
          </cell>
          <cell r="BI646">
            <v>46</v>
          </cell>
          <cell r="BJ646">
            <v>0</v>
          </cell>
        </row>
        <row r="647">
          <cell r="D647" t="str">
            <v>Univerzita Pavla Jozefa Šafárika v Košiciach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5</v>
          </cell>
          <cell r="BJ647">
            <v>0</v>
          </cell>
        </row>
        <row r="648">
          <cell r="D648" t="str">
            <v>Univerzita sv. Cyrila a Metoda v Trnave</v>
          </cell>
          <cell r="AN648">
            <v>8</v>
          </cell>
          <cell r="AO648">
            <v>0</v>
          </cell>
          <cell r="AP648">
            <v>0</v>
          </cell>
          <cell r="AQ648">
            <v>8</v>
          </cell>
          <cell r="AR648">
            <v>8</v>
          </cell>
          <cell r="BF648">
            <v>24</v>
          </cell>
          <cell r="BG648">
            <v>51.12</v>
          </cell>
          <cell r="BH648">
            <v>51.12</v>
          </cell>
          <cell r="BI648">
            <v>9</v>
          </cell>
          <cell r="BJ648">
            <v>8</v>
          </cell>
        </row>
        <row r="649">
          <cell r="D649" t="str">
            <v>Univerzita sv. Cyrila a Metoda v Trnave</v>
          </cell>
          <cell r="AN649">
            <v>29</v>
          </cell>
          <cell r="AO649">
            <v>35</v>
          </cell>
          <cell r="AP649">
            <v>0</v>
          </cell>
          <cell r="AQ649">
            <v>0</v>
          </cell>
          <cell r="AR649">
            <v>29</v>
          </cell>
          <cell r="BF649">
            <v>24.799999999999997</v>
          </cell>
          <cell r="BG649">
            <v>25.791999999999998</v>
          </cell>
          <cell r="BH649">
            <v>25.791999999999998</v>
          </cell>
          <cell r="BI649">
            <v>35</v>
          </cell>
          <cell r="BJ649">
            <v>0</v>
          </cell>
        </row>
        <row r="650">
          <cell r="D650" t="str">
            <v>Univerzita sv. Cyrila a Metoda v Trnave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38</v>
          </cell>
          <cell r="BJ650">
            <v>0</v>
          </cell>
        </row>
        <row r="651">
          <cell r="D651" t="str">
            <v>Univerzita sv. Cyrila a Metoda v Trnave</v>
          </cell>
          <cell r="AN651">
            <v>12</v>
          </cell>
          <cell r="AO651">
            <v>17</v>
          </cell>
          <cell r="AP651">
            <v>0</v>
          </cell>
          <cell r="AQ651">
            <v>0</v>
          </cell>
          <cell r="AR651">
            <v>12</v>
          </cell>
          <cell r="BF651">
            <v>10.050000000000001</v>
          </cell>
          <cell r="BG651">
            <v>10.954500000000001</v>
          </cell>
          <cell r="BH651">
            <v>10.954500000000001</v>
          </cell>
          <cell r="BI651">
            <v>17</v>
          </cell>
          <cell r="BJ651">
            <v>0</v>
          </cell>
        </row>
        <row r="652">
          <cell r="D652" t="str">
            <v>Univerzita sv. Cyrila a Metoda v Trnave</v>
          </cell>
          <cell r="AN652">
            <v>0</v>
          </cell>
          <cell r="AO652">
            <v>0.5</v>
          </cell>
          <cell r="AP652">
            <v>0</v>
          </cell>
          <cell r="AQ652">
            <v>0</v>
          </cell>
          <cell r="AR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0.5</v>
          </cell>
          <cell r="BJ652">
            <v>0</v>
          </cell>
        </row>
        <row r="653">
          <cell r="D653" t="str">
            <v>Univerzita sv. Cyrila a Metoda v Trnave</v>
          </cell>
          <cell r="AN653">
            <v>116</v>
          </cell>
          <cell r="AO653">
            <v>149</v>
          </cell>
          <cell r="AP653">
            <v>0</v>
          </cell>
          <cell r="AQ653">
            <v>0</v>
          </cell>
          <cell r="AR653">
            <v>116</v>
          </cell>
          <cell r="BF653">
            <v>101</v>
          </cell>
          <cell r="BG653">
            <v>105.04</v>
          </cell>
          <cell r="BH653">
            <v>101.95058823529412</v>
          </cell>
          <cell r="BI653">
            <v>149</v>
          </cell>
          <cell r="BJ653">
            <v>0</v>
          </cell>
        </row>
        <row r="654">
          <cell r="D654" t="str">
            <v>Univerzita sv. Cyrila a Metoda v Trnave</v>
          </cell>
          <cell r="AN654">
            <v>159</v>
          </cell>
          <cell r="AO654">
            <v>183</v>
          </cell>
          <cell r="AP654">
            <v>0</v>
          </cell>
          <cell r="AQ654">
            <v>0</v>
          </cell>
          <cell r="AR654">
            <v>159</v>
          </cell>
          <cell r="BF654">
            <v>134.4</v>
          </cell>
          <cell r="BG654">
            <v>134.4</v>
          </cell>
          <cell r="BH654">
            <v>131.04</v>
          </cell>
          <cell r="BI654">
            <v>183</v>
          </cell>
          <cell r="BJ654">
            <v>0</v>
          </cell>
        </row>
        <row r="655">
          <cell r="D655" t="str">
            <v>Univerzita sv. Cyrila a Metoda v Trnave</v>
          </cell>
          <cell r="AN655">
            <v>423</v>
          </cell>
          <cell r="AO655">
            <v>476</v>
          </cell>
          <cell r="AP655">
            <v>0</v>
          </cell>
          <cell r="AQ655">
            <v>0</v>
          </cell>
          <cell r="AR655">
            <v>423</v>
          </cell>
          <cell r="BF655">
            <v>370.5</v>
          </cell>
          <cell r="BG655">
            <v>440.89499999999998</v>
          </cell>
          <cell r="BH655">
            <v>416.97046511627906</v>
          </cell>
          <cell r="BI655">
            <v>476</v>
          </cell>
          <cell r="BJ655">
            <v>0</v>
          </cell>
        </row>
        <row r="656">
          <cell r="D656" t="str">
            <v>Univerzita sv. Cyrila a Metoda v Trnave</v>
          </cell>
          <cell r="AN656">
            <v>519</v>
          </cell>
          <cell r="AO656">
            <v>577</v>
          </cell>
          <cell r="AP656">
            <v>0</v>
          </cell>
          <cell r="AQ656">
            <v>0</v>
          </cell>
          <cell r="AR656">
            <v>519</v>
          </cell>
          <cell r="BF656">
            <v>468.9</v>
          </cell>
          <cell r="BG656">
            <v>557.99099999999999</v>
          </cell>
          <cell r="BH656">
            <v>544.54543373493982</v>
          </cell>
          <cell r="BI656">
            <v>577</v>
          </cell>
          <cell r="BJ656">
            <v>0</v>
          </cell>
        </row>
        <row r="657">
          <cell r="D657" t="str">
            <v>Univerzita sv. Cyrila a Metoda v Trnave</v>
          </cell>
          <cell r="AN657">
            <v>90</v>
          </cell>
          <cell r="AO657">
            <v>108</v>
          </cell>
          <cell r="AP657">
            <v>0</v>
          </cell>
          <cell r="AQ657">
            <v>0</v>
          </cell>
          <cell r="AR657">
            <v>90</v>
          </cell>
          <cell r="BF657">
            <v>78.599999999999994</v>
          </cell>
          <cell r="BG657">
            <v>78.599999999999994</v>
          </cell>
          <cell r="BH657">
            <v>78.599999999999994</v>
          </cell>
          <cell r="BI657">
            <v>108</v>
          </cell>
          <cell r="BJ657">
            <v>0</v>
          </cell>
        </row>
        <row r="658">
          <cell r="D658" t="str">
            <v>Univerzita sv. Cyrila a Metoda v Trnave</v>
          </cell>
          <cell r="AN658">
            <v>85</v>
          </cell>
          <cell r="AO658">
            <v>93</v>
          </cell>
          <cell r="AP658">
            <v>93</v>
          </cell>
          <cell r="AQ658">
            <v>85</v>
          </cell>
          <cell r="AR658">
            <v>85</v>
          </cell>
          <cell r="BF658">
            <v>66.400000000000006</v>
          </cell>
          <cell r="BG658">
            <v>98.272000000000006</v>
          </cell>
          <cell r="BH658">
            <v>98.272000000000006</v>
          </cell>
          <cell r="BI658">
            <v>93</v>
          </cell>
          <cell r="BJ658">
            <v>0</v>
          </cell>
        </row>
        <row r="659">
          <cell r="D659" t="str">
            <v>Technická univerzita v Košiciach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3</v>
          </cell>
          <cell r="BJ659">
            <v>0</v>
          </cell>
        </row>
        <row r="660">
          <cell r="D660" t="str">
            <v>Technická univerzita v Košiciach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1</v>
          </cell>
          <cell r="BJ660">
            <v>0</v>
          </cell>
        </row>
        <row r="661">
          <cell r="D661" t="str">
            <v>Univerzita Konštantína Filozofa v Nitre</v>
          </cell>
          <cell r="AN661">
            <v>90</v>
          </cell>
          <cell r="AO661">
            <v>98</v>
          </cell>
          <cell r="AP661">
            <v>0</v>
          </cell>
          <cell r="AQ661">
            <v>0</v>
          </cell>
          <cell r="AR661">
            <v>90</v>
          </cell>
          <cell r="BF661">
            <v>80.400000000000006</v>
          </cell>
          <cell r="BG661">
            <v>83.616000000000014</v>
          </cell>
          <cell r="BH661">
            <v>81.415578947368431</v>
          </cell>
          <cell r="BI661">
            <v>98</v>
          </cell>
          <cell r="BJ661">
            <v>0</v>
          </cell>
        </row>
        <row r="662">
          <cell r="D662" t="str">
            <v>Ekonomická univerzita v Bratislave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4</v>
          </cell>
          <cell r="BJ662">
            <v>0</v>
          </cell>
        </row>
        <row r="663">
          <cell r="D663" t="str">
            <v>Žilinská univerzita v Žiline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1</v>
          </cell>
          <cell r="BJ663">
            <v>0</v>
          </cell>
        </row>
        <row r="664">
          <cell r="D664" t="str">
            <v>Žilinská univerzita v Žiline</v>
          </cell>
          <cell r="AN664">
            <v>168</v>
          </cell>
          <cell r="AO664">
            <v>200</v>
          </cell>
          <cell r="AP664">
            <v>0</v>
          </cell>
          <cell r="AQ664">
            <v>0</v>
          </cell>
          <cell r="AR664">
            <v>168</v>
          </cell>
          <cell r="BF664">
            <v>150.30000000000001</v>
          </cell>
          <cell r="BG664">
            <v>156.31200000000001</v>
          </cell>
          <cell r="BH664">
            <v>154.17073972602739</v>
          </cell>
          <cell r="BI664">
            <v>200</v>
          </cell>
          <cell r="BJ664">
            <v>0</v>
          </cell>
        </row>
        <row r="665">
          <cell r="D665" t="str">
            <v>Žilinská univerzita v Žiline</v>
          </cell>
          <cell r="AN665">
            <v>23</v>
          </cell>
          <cell r="AO665">
            <v>25</v>
          </cell>
          <cell r="AP665">
            <v>25</v>
          </cell>
          <cell r="AQ665">
            <v>23</v>
          </cell>
          <cell r="AR665">
            <v>23</v>
          </cell>
          <cell r="BF665">
            <v>18.5</v>
          </cell>
          <cell r="BG665">
            <v>27.38</v>
          </cell>
          <cell r="BH665">
            <v>27.38</v>
          </cell>
          <cell r="BI665">
            <v>25</v>
          </cell>
          <cell r="BJ665">
            <v>0</v>
          </cell>
        </row>
        <row r="666">
          <cell r="D666" t="str">
            <v>Žilinská univerzita v Žiline</v>
          </cell>
          <cell r="AN666">
            <v>148</v>
          </cell>
          <cell r="AO666">
            <v>162</v>
          </cell>
          <cell r="AP666">
            <v>0</v>
          </cell>
          <cell r="AQ666">
            <v>0</v>
          </cell>
          <cell r="AR666">
            <v>148</v>
          </cell>
          <cell r="BF666">
            <v>127.3</v>
          </cell>
          <cell r="BG666">
            <v>132.392</v>
          </cell>
          <cell r="BH666">
            <v>132.392</v>
          </cell>
          <cell r="BI666">
            <v>162</v>
          </cell>
          <cell r="BJ666">
            <v>0</v>
          </cell>
        </row>
        <row r="667">
          <cell r="D667" t="str">
            <v>Žilinská univerzita v Žiline</v>
          </cell>
          <cell r="AN667">
            <v>67</v>
          </cell>
          <cell r="AO667">
            <v>96</v>
          </cell>
          <cell r="AP667">
            <v>96</v>
          </cell>
          <cell r="AQ667">
            <v>67</v>
          </cell>
          <cell r="AR667">
            <v>67</v>
          </cell>
          <cell r="BF667">
            <v>55.599999999999994</v>
          </cell>
          <cell r="BG667">
            <v>82.287999999999997</v>
          </cell>
          <cell r="BH667">
            <v>82.287999999999997</v>
          </cell>
          <cell r="BI667">
            <v>96</v>
          </cell>
          <cell r="BJ667">
            <v>0</v>
          </cell>
        </row>
        <row r="668">
          <cell r="D668" t="str">
            <v>Žilinská univerzita v Žiline</v>
          </cell>
          <cell r="AN668">
            <v>48.5</v>
          </cell>
          <cell r="AO668">
            <v>53</v>
          </cell>
          <cell r="AP668">
            <v>0</v>
          </cell>
          <cell r="AQ668">
            <v>0</v>
          </cell>
          <cell r="AR668">
            <v>48.5</v>
          </cell>
          <cell r="BF668">
            <v>35.299999999999997</v>
          </cell>
          <cell r="BG668">
            <v>38.476999999999997</v>
          </cell>
          <cell r="BH668">
            <v>38.476999999999997</v>
          </cell>
          <cell r="BI668">
            <v>53</v>
          </cell>
          <cell r="BJ668">
            <v>0</v>
          </cell>
        </row>
        <row r="669">
          <cell r="D669" t="str">
            <v>Žilinská univerzita v Žiline</v>
          </cell>
          <cell r="AN669">
            <v>48.5</v>
          </cell>
          <cell r="AO669">
            <v>53</v>
          </cell>
          <cell r="AP669">
            <v>0</v>
          </cell>
          <cell r="AQ669">
            <v>0</v>
          </cell>
          <cell r="AR669">
            <v>48.5</v>
          </cell>
          <cell r="BF669">
            <v>35.299999999999997</v>
          </cell>
          <cell r="BG669">
            <v>38.476999999999997</v>
          </cell>
          <cell r="BH669">
            <v>38.476999999999997</v>
          </cell>
          <cell r="BI669">
            <v>53</v>
          </cell>
          <cell r="BJ669">
            <v>0</v>
          </cell>
        </row>
        <row r="670">
          <cell r="D670" t="str">
            <v>Žilinská univerzita v Žiline</v>
          </cell>
          <cell r="AN670">
            <v>146</v>
          </cell>
          <cell r="AO670">
            <v>153</v>
          </cell>
          <cell r="AP670">
            <v>153</v>
          </cell>
          <cell r="AQ670">
            <v>146</v>
          </cell>
          <cell r="AR670">
            <v>146</v>
          </cell>
          <cell r="BF670">
            <v>125.6</v>
          </cell>
          <cell r="BG670">
            <v>185.88799999999998</v>
          </cell>
          <cell r="BH670">
            <v>185.88799999999998</v>
          </cell>
          <cell r="BI670">
            <v>153</v>
          </cell>
          <cell r="BJ670">
            <v>0</v>
          </cell>
        </row>
        <row r="671">
          <cell r="D671" t="str">
            <v>Žilinská univerzita v Žiline</v>
          </cell>
          <cell r="AN671">
            <v>54</v>
          </cell>
          <cell r="AO671">
            <v>59</v>
          </cell>
          <cell r="AP671">
            <v>59</v>
          </cell>
          <cell r="AQ671">
            <v>54</v>
          </cell>
          <cell r="AR671">
            <v>54</v>
          </cell>
          <cell r="BF671">
            <v>44.7</v>
          </cell>
          <cell r="BG671">
            <v>66.156000000000006</v>
          </cell>
          <cell r="BH671">
            <v>66.156000000000006</v>
          </cell>
          <cell r="BI671">
            <v>59</v>
          </cell>
          <cell r="BJ671">
            <v>0</v>
          </cell>
        </row>
        <row r="672">
          <cell r="D672" t="str">
            <v>Žilinská univerzita v Žiline</v>
          </cell>
          <cell r="AN672">
            <v>160</v>
          </cell>
          <cell r="AO672">
            <v>166</v>
          </cell>
          <cell r="AP672">
            <v>166</v>
          </cell>
          <cell r="AQ672">
            <v>160</v>
          </cell>
          <cell r="AR672">
            <v>160</v>
          </cell>
          <cell r="BF672">
            <v>139.30000000000001</v>
          </cell>
          <cell r="BG672">
            <v>206.16400000000002</v>
          </cell>
          <cell r="BH672">
            <v>206.16400000000002</v>
          </cell>
          <cell r="BI672">
            <v>166</v>
          </cell>
          <cell r="BJ672">
            <v>0</v>
          </cell>
        </row>
        <row r="673">
          <cell r="D673" t="str">
            <v>Vysoká škola manažmentu</v>
          </cell>
          <cell r="AN673">
            <v>151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151</v>
          </cell>
          <cell r="BJ673">
            <v>0</v>
          </cell>
        </row>
        <row r="674">
          <cell r="D674" t="str">
            <v>Vysoká škola manažmentu</v>
          </cell>
          <cell r="AN674">
            <v>39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39</v>
          </cell>
          <cell r="BJ674">
            <v>0</v>
          </cell>
        </row>
        <row r="675">
          <cell r="D675" t="str">
            <v>Slovenská poľnohospodárska univerzita v Nitre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3</v>
          </cell>
          <cell r="BJ675">
            <v>0</v>
          </cell>
        </row>
        <row r="676">
          <cell r="D676" t="str">
            <v>Univerzita Komenského v Bratislave</v>
          </cell>
          <cell r="AN676">
            <v>14</v>
          </cell>
          <cell r="AO676">
            <v>16.5</v>
          </cell>
          <cell r="AP676">
            <v>0</v>
          </cell>
          <cell r="AQ676">
            <v>0</v>
          </cell>
          <cell r="AR676">
            <v>14</v>
          </cell>
          <cell r="BF676">
            <v>11.45</v>
          </cell>
          <cell r="BG676">
            <v>24.617499999999996</v>
          </cell>
          <cell r="BH676">
            <v>24.617499999999996</v>
          </cell>
          <cell r="BI676">
            <v>16.5</v>
          </cell>
          <cell r="BJ676">
            <v>0</v>
          </cell>
        </row>
        <row r="677">
          <cell r="D677" t="str">
            <v>Prešovská univerzita v Prešove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BF677">
            <v>0</v>
          </cell>
          <cell r="BG677">
            <v>0</v>
          </cell>
          <cell r="BH677">
            <v>0</v>
          </cell>
          <cell r="BI677">
            <v>36</v>
          </cell>
          <cell r="BJ677">
            <v>0</v>
          </cell>
        </row>
        <row r="678">
          <cell r="D678" t="str">
            <v>Prešovská univerzita v Prešove</v>
          </cell>
          <cell r="AN678">
            <v>19</v>
          </cell>
          <cell r="AO678">
            <v>0</v>
          </cell>
          <cell r="AP678">
            <v>0</v>
          </cell>
          <cell r="AQ678">
            <v>0</v>
          </cell>
          <cell r="AR678">
            <v>19</v>
          </cell>
          <cell r="BF678">
            <v>57</v>
          </cell>
          <cell r="BG678">
            <v>62.7</v>
          </cell>
          <cell r="BH678">
            <v>62.7</v>
          </cell>
          <cell r="BI678">
            <v>20</v>
          </cell>
          <cell r="BJ678">
            <v>19</v>
          </cell>
        </row>
        <row r="679">
          <cell r="D679" t="str">
            <v>Univerzita Komenského v Bratislave</v>
          </cell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BF679">
            <v>0</v>
          </cell>
          <cell r="BG679">
            <v>0</v>
          </cell>
          <cell r="BH679">
            <v>0</v>
          </cell>
          <cell r="BI679">
            <v>6</v>
          </cell>
          <cell r="BJ679">
            <v>0</v>
          </cell>
        </row>
        <row r="680">
          <cell r="D680" t="str">
            <v>Univerzita Komenského v Bratislave</v>
          </cell>
          <cell r="AN680">
            <v>97</v>
          </cell>
          <cell r="AO680">
            <v>117</v>
          </cell>
          <cell r="AP680">
            <v>0</v>
          </cell>
          <cell r="AQ680">
            <v>0</v>
          </cell>
          <cell r="AR680">
            <v>97</v>
          </cell>
          <cell r="BF680">
            <v>83.8</v>
          </cell>
          <cell r="BG680">
            <v>87.152000000000001</v>
          </cell>
          <cell r="BH680">
            <v>87.152000000000001</v>
          </cell>
          <cell r="BI680">
            <v>117</v>
          </cell>
          <cell r="BJ680">
            <v>0</v>
          </cell>
        </row>
        <row r="681">
          <cell r="D681" t="str">
            <v>Univerzita Komenského v Bratislave</v>
          </cell>
          <cell r="AN681">
            <v>10</v>
          </cell>
          <cell r="AO681">
            <v>0</v>
          </cell>
          <cell r="AP681">
            <v>0</v>
          </cell>
          <cell r="AQ681">
            <v>0</v>
          </cell>
          <cell r="AR681">
            <v>10</v>
          </cell>
          <cell r="BF681">
            <v>30</v>
          </cell>
          <cell r="BG681">
            <v>33</v>
          </cell>
          <cell r="BH681">
            <v>33</v>
          </cell>
          <cell r="BI681">
            <v>11</v>
          </cell>
          <cell r="BJ681">
            <v>10</v>
          </cell>
        </row>
        <row r="682">
          <cell r="D682" t="str">
            <v>Univerzita Komenského v Bratislave</v>
          </cell>
          <cell r="AN682">
            <v>1</v>
          </cell>
          <cell r="AO682">
            <v>0</v>
          </cell>
          <cell r="AP682">
            <v>0</v>
          </cell>
          <cell r="AQ682">
            <v>0</v>
          </cell>
          <cell r="AR682">
            <v>1</v>
          </cell>
          <cell r="BF682">
            <v>3</v>
          </cell>
          <cell r="BG682">
            <v>3.3000000000000003</v>
          </cell>
          <cell r="BH682">
            <v>3.3000000000000003</v>
          </cell>
          <cell r="BI682">
            <v>1</v>
          </cell>
          <cell r="BJ682">
            <v>1</v>
          </cell>
        </row>
        <row r="683">
          <cell r="D683" t="str">
            <v>Univerzita Komenského v Bratislave</v>
          </cell>
          <cell r="AN683">
            <v>23</v>
          </cell>
          <cell r="AO683">
            <v>26</v>
          </cell>
          <cell r="AP683">
            <v>0</v>
          </cell>
          <cell r="AQ683">
            <v>0</v>
          </cell>
          <cell r="AR683">
            <v>23</v>
          </cell>
          <cell r="BF683">
            <v>20.6</v>
          </cell>
          <cell r="BG683">
            <v>20.6</v>
          </cell>
          <cell r="BH683">
            <v>15.450000000000001</v>
          </cell>
          <cell r="BI683">
            <v>26</v>
          </cell>
          <cell r="BJ683">
            <v>0</v>
          </cell>
        </row>
        <row r="684">
          <cell r="D684" t="str">
            <v>Univerzita Komenského v Bratislave</v>
          </cell>
          <cell r="AN684">
            <v>14</v>
          </cell>
          <cell r="AO684">
            <v>18</v>
          </cell>
          <cell r="AP684">
            <v>0</v>
          </cell>
          <cell r="AQ684">
            <v>0</v>
          </cell>
          <cell r="AR684">
            <v>14</v>
          </cell>
          <cell r="BF684">
            <v>11.899999999999999</v>
          </cell>
          <cell r="BG684">
            <v>11.899999999999999</v>
          </cell>
          <cell r="BH684">
            <v>11.899999999999999</v>
          </cell>
          <cell r="BI684">
            <v>18</v>
          </cell>
          <cell r="BJ684">
            <v>0</v>
          </cell>
        </row>
        <row r="685">
          <cell r="D685" t="str">
            <v>Univerzita veterinárskeho lekárstva a farmácie v Košiciach</v>
          </cell>
          <cell r="AN685">
            <v>11</v>
          </cell>
          <cell r="AO685">
            <v>0</v>
          </cell>
          <cell r="AP685">
            <v>0</v>
          </cell>
          <cell r="AQ685">
            <v>0</v>
          </cell>
          <cell r="AR685">
            <v>11</v>
          </cell>
          <cell r="BF685">
            <v>33</v>
          </cell>
          <cell r="BG685">
            <v>70.289999999999992</v>
          </cell>
          <cell r="BH685">
            <v>70.289999999999992</v>
          </cell>
          <cell r="BI685">
            <v>11</v>
          </cell>
          <cell r="BJ685">
            <v>11</v>
          </cell>
        </row>
        <row r="686">
          <cell r="D686" t="str">
            <v>Slovenská technická univerzita v Bratislave</v>
          </cell>
          <cell r="AN686">
            <v>15</v>
          </cell>
          <cell r="AO686">
            <v>0</v>
          </cell>
          <cell r="AP686">
            <v>0</v>
          </cell>
          <cell r="AQ686">
            <v>15</v>
          </cell>
          <cell r="AR686">
            <v>15</v>
          </cell>
          <cell r="BF686">
            <v>60</v>
          </cell>
          <cell r="BG686">
            <v>127.8</v>
          </cell>
          <cell r="BH686">
            <v>127.8</v>
          </cell>
          <cell r="BI686">
            <v>21</v>
          </cell>
          <cell r="BJ686">
            <v>15</v>
          </cell>
        </row>
        <row r="687">
          <cell r="D687" t="str">
            <v>Slovenská technická univerzita v Bratislave</v>
          </cell>
          <cell r="AN687">
            <v>4</v>
          </cell>
          <cell r="AO687">
            <v>0</v>
          </cell>
          <cell r="AP687">
            <v>0</v>
          </cell>
          <cell r="AQ687">
            <v>4</v>
          </cell>
          <cell r="AR687">
            <v>4</v>
          </cell>
          <cell r="BF687">
            <v>16</v>
          </cell>
          <cell r="BG687">
            <v>34.08</v>
          </cell>
          <cell r="BH687">
            <v>34.08</v>
          </cell>
          <cell r="BI687">
            <v>5</v>
          </cell>
          <cell r="BJ687">
            <v>4</v>
          </cell>
        </row>
        <row r="688">
          <cell r="D688" t="str">
            <v>Slovenská technická univerzita v Bratislave</v>
          </cell>
          <cell r="AN688">
            <v>12</v>
          </cell>
          <cell r="AO688">
            <v>0</v>
          </cell>
          <cell r="AP688">
            <v>0</v>
          </cell>
          <cell r="AQ688">
            <v>12</v>
          </cell>
          <cell r="AR688">
            <v>12</v>
          </cell>
          <cell r="BF688">
            <v>48</v>
          </cell>
          <cell r="BG688">
            <v>102.24</v>
          </cell>
          <cell r="BH688">
            <v>102.24</v>
          </cell>
          <cell r="BI688">
            <v>14</v>
          </cell>
          <cell r="BJ688">
            <v>12</v>
          </cell>
        </row>
        <row r="689">
          <cell r="D689" t="str">
            <v>Slovenská technická univerzita v Bratislave</v>
          </cell>
          <cell r="AN689">
            <v>5</v>
          </cell>
          <cell r="AO689">
            <v>0</v>
          </cell>
          <cell r="AP689">
            <v>0</v>
          </cell>
          <cell r="AQ689">
            <v>5</v>
          </cell>
          <cell r="AR689">
            <v>5</v>
          </cell>
          <cell r="BF689">
            <v>20</v>
          </cell>
          <cell r="BG689">
            <v>42.599999999999994</v>
          </cell>
          <cell r="BH689">
            <v>42.599999999999994</v>
          </cell>
          <cell r="BI689">
            <v>6</v>
          </cell>
          <cell r="BJ689">
            <v>5</v>
          </cell>
        </row>
        <row r="690">
          <cell r="D690" t="str">
            <v>Slovenská technická univerzita v Bratislave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BF690">
            <v>0</v>
          </cell>
          <cell r="BG690">
            <v>0</v>
          </cell>
          <cell r="BH690">
            <v>0</v>
          </cell>
          <cell r="BI690">
            <v>8</v>
          </cell>
          <cell r="BJ690">
            <v>0</v>
          </cell>
        </row>
        <row r="691">
          <cell r="D691" t="str">
            <v>Slovenská technická univerzita v Bratislave</v>
          </cell>
          <cell r="AN691">
            <v>10</v>
          </cell>
          <cell r="AO691">
            <v>0</v>
          </cell>
          <cell r="AP691">
            <v>0</v>
          </cell>
          <cell r="AQ691">
            <v>10</v>
          </cell>
          <cell r="AR691">
            <v>10</v>
          </cell>
          <cell r="BF691">
            <v>40</v>
          </cell>
          <cell r="BG691">
            <v>85.199999999999989</v>
          </cell>
          <cell r="BH691">
            <v>85.199999999999989</v>
          </cell>
          <cell r="BI691">
            <v>12</v>
          </cell>
          <cell r="BJ691">
            <v>10</v>
          </cell>
        </row>
        <row r="692">
          <cell r="D692" t="str">
            <v>Slovenská technická univerzita v Bratislave</v>
          </cell>
          <cell r="AN692">
            <v>94</v>
          </cell>
          <cell r="AO692">
            <v>109</v>
          </cell>
          <cell r="AP692">
            <v>109</v>
          </cell>
          <cell r="AQ692">
            <v>94</v>
          </cell>
          <cell r="AR692">
            <v>94</v>
          </cell>
          <cell r="BF692">
            <v>78.099999999999994</v>
          </cell>
          <cell r="BG692">
            <v>115.58799999999999</v>
          </cell>
          <cell r="BH692">
            <v>115.58799999999999</v>
          </cell>
          <cell r="BI692">
            <v>109</v>
          </cell>
          <cell r="BJ692">
            <v>0</v>
          </cell>
        </row>
        <row r="693">
          <cell r="D693" t="str">
            <v>Slovenská technická univerzita v Bratislave</v>
          </cell>
          <cell r="AN693">
            <v>55</v>
          </cell>
          <cell r="AO693">
            <v>57</v>
          </cell>
          <cell r="AP693">
            <v>57</v>
          </cell>
          <cell r="AQ693">
            <v>55</v>
          </cell>
          <cell r="AR693">
            <v>55</v>
          </cell>
          <cell r="BF693">
            <v>46.9</v>
          </cell>
          <cell r="BG693">
            <v>69.411999999999992</v>
          </cell>
          <cell r="BH693">
            <v>69.411999999999992</v>
          </cell>
          <cell r="BI693">
            <v>57</v>
          </cell>
          <cell r="BJ693">
            <v>0</v>
          </cell>
        </row>
        <row r="694">
          <cell r="D694" t="str">
            <v>Technická univerzita vo Zvolene</v>
          </cell>
          <cell r="AN694">
            <v>11</v>
          </cell>
          <cell r="AO694">
            <v>0</v>
          </cell>
          <cell r="AP694">
            <v>0</v>
          </cell>
          <cell r="AQ694">
            <v>11</v>
          </cell>
          <cell r="AR694">
            <v>11</v>
          </cell>
          <cell r="BF694">
            <v>33</v>
          </cell>
          <cell r="BG694">
            <v>70.289999999999992</v>
          </cell>
          <cell r="BH694">
            <v>70.289999999999992</v>
          </cell>
          <cell r="BI694">
            <v>12</v>
          </cell>
          <cell r="BJ694">
            <v>11</v>
          </cell>
        </row>
        <row r="695">
          <cell r="D695" t="str">
            <v>Technická univerzita vo Zvolene</v>
          </cell>
          <cell r="AN695">
            <v>52</v>
          </cell>
          <cell r="AO695">
            <v>57</v>
          </cell>
          <cell r="AP695">
            <v>0</v>
          </cell>
          <cell r="AQ695">
            <v>0</v>
          </cell>
          <cell r="AR695">
            <v>52</v>
          </cell>
          <cell r="BF695">
            <v>42.4</v>
          </cell>
          <cell r="BG695">
            <v>44.095999999999997</v>
          </cell>
          <cell r="BH695">
            <v>44.095999999999997</v>
          </cell>
          <cell r="BI695">
            <v>57</v>
          </cell>
          <cell r="BJ695">
            <v>0</v>
          </cell>
        </row>
        <row r="696">
          <cell r="D696" t="str">
            <v>Technická univerzita vo Zvolene</v>
          </cell>
          <cell r="AN696">
            <v>94</v>
          </cell>
          <cell r="AO696">
            <v>104</v>
          </cell>
          <cell r="AP696">
            <v>0</v>
          </cell>
          <cell r="AQ696">
            <v>0</v>
          </cell>
          <cell r="AR696">
            <v>94</v>
          </cell>
          <cell r="BF696">
            <v>84.1</v>
          </cell>
          <cell r="BG696">
            <v>271.64299999999997</v>
          </cell>
          <cell r="BH696">
            <v>271.64299999999997</v>
          </cell>
          <cell r="BI696">
            <v>104</v>
          </cell>
          <cell r="BJ696">
            <v>0</v>
          </cell>
        </row>
        <row r="697">
          <cell r="D697" t="str">
            <v>Univerzita Komenského v Bratislave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BF697">
            <v>0</v>
          </cell>
          <cell r="BG697">
            <v>0</v>
          </cell>
          <cell r="BH697">
            <v>0</v>
          </cell>
          <cell r="BI697">
            <v>1</v>
          </cell>
          <cell r="BJ697">
            <v>0</v>
          </cell>
        </row>
        <row r="698">
          <cell r="D698" t="str">
            <v>Vysoká škola múzických umení v Bratislave</v>
          </cell>
          <cell r="AN698">
            <v>1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BF698">
            <v>0</v>
          </cell>
          <cell r="BG698">
            <v>0</v>
          </cell>
          <cell r="BH698">
            <v>0</v>
          </cell>
          <cell r="BI698">
            <v>1</v>
          </cell>
          <cell r="BJ698">
            <v>0</v>
          </cell>
        </row>
        <row r="699">
          <cell r="D699" t="str">
            <v>Vysoká škola múzických umení v Bratislave</v>
          </cell>
          <cell r="AN699">
            <v>6</v>
          </cell>
          <cell r="AO699">
            <v>0</v>
          </cell>
          <cell r="AP699">
            <v>0</v>
          </cell>
          <cell r="AQ699">
            <v>0</v>
          </cell>
          <cell r="AR699">
            <v>6</v>
          </cell>
          <cell r="BF699">
            <v>24</v>
          </cell>
          <cell r="BG699">
            <v>26.400000000000002</v>
          </cell>
          <cell r="BH699">
            <v>26.400000000000002</v>
          </cell>
          <cell r="BI699">
            <v>6</v>
          </cell>
          <cell r="BJ699">
            <v>6</v>
          </cell>
        </row>
        <row r="700">
          <cell r="D700" t="str">
            <v>Vysoká škola múzických umení v Bratislave</v>
          </cell>
          <cell r="AN700">
            <v>1</v>
          </cell>
          <cell r="AO700">
            <v>0</v>
          </cell>
          <cell r="AP700">
            <v>0</v>
          </cell>
          <cell r="AQ700">
            <v>0</v>
          </cell>
          <cell r="AR700">
            <v>1</v>
          </cell>
          <cell r="BF700">
            <v>4</v>
          </cell>
          <cell r="BG700">
            <v>4.4000000000000004</v>
          </cell>
          <cell r="BH700">
            <v>4.4000000000000004</v>
          </cell>
          <cell r="BI700">
            <v>1</v>
          </cell>
          <cell r="BJ700">
            <v>1</v>
          </cell>
        </row>
        <row r="701">
          <cell r="D701" t="str">
            <v>Vysoká škola múzických umení v Bratislave</v>
          </cell>
          <cell r="AN701">
            <v>2</v>
          </cell>
          <cell r="AO701">
            <v>0</v>
          </cell>
          <cell r="AP701">
            <v>0</v>
          </cell>
          <cell r="AQ701">
            <v>0</v>
          </cell>
          <cell r="AR701">
            <v>2</v>
          </cell>
          <cell r="BF701">
            <v>8</v>
          </cell>
          <cell r="BG701">
            <v>8.8000000000000007</v>
          </cell>
          <cell r="BH701">
            <v>8.8000000000000007</v>
          </cell>
          <cell r="BI701">
            <v>2</v>
          </cell>
          <cell r="BJ701">
            <v>2</v>
          </cell>
        </row>
        <row r="702">
          <cell r="D702" t="str">
            <v>Vysoká škola múzických umení v Bratislave</v>
          </cell>
          <cell r="AN702">
            <v>1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BF702">
            <v>0</v>
          </cell>
          <cell r="BG702">
            <v>0</v>
          </cell>
          <cell r="BH702">
            <v>0</v>
          </cell>
          <cell r="BI702">
            <v>9</v>
          </cell>
          <cell r="BJ702">
            <v>0</v>
          </cell>
        </row>
        <row r="703">
          <cell r="D703" t="str">
            <v>Vysoká škola múzických umení v Bratislave</v>
          </cell>
          <cell r="AN703">
            <v>5</v>
          </cell>
          <cell r="AO703">
            <v>0</v>
          </cell>
          <cell r="AP703">
            <v>0</v>
          </cell>
          <cell r="AQ703">
            <v>0</v>
          </cell>
          <cell r="AR703">
            <v>5</v>
          </cell>
          <cell r="BF703">
            <v>20</v>
          </cell>
          <cell r="BG703">
            <v>22</v>
          </cell>
          <cell r="BH703">
            <v>22</v>
          </cell>
          <cell r="BI703">
            <v>5</v>
          </cell>
          <cell r="BJ703">
            <v>5</v>
          </cell>
        </row>
        <row r="704">
          <cell r="D704" t="str">
            <v>Vysoká škola múzických umení v Bratislave</v>
          </cell>
          <cell r="AN704">
            <v>2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BF704">
            <v>0</v>
          </cell>
          <cell r="BG704">
            <v>0</v>
          </cell>
          <cell r="BH704">
            <v>0</v>
          </cell>
          <cell r="BI704">
            <v>2</v>
          </cell>
          <cell r="BJ704">
            <v>0</v>
          </cell>
        </row>
        <row r="705">
          <cell r="D705" t="str">
            <v>Vysoká škola výtvarných umení v Bratislave</v>
          </cell>
          <cell r="AN705">
            <v>32</v>
          </cell>
          <cell r="AO705">
            <v>35</v>
          </cell>
          <cell r="AP705">
            <v>0</v>
          </cell>
          <cell r="AQ705">
            <v>0</v>
          </cell>
          <cell r="AR705">
            <v>32</v>
          </cell>
          <cell r="BF705">
            <v>29.3</v>
          </cell>
          <cell r="BG705">
            <v>94.638999999999996</v>
          </cell>
          <cell r="BH705">
            <v>94.638999999999996</v>
          </cell>
          <cell r="BI705">
            <v>35</v>
          </cell>
          <cell r="BJ705">
            <v>0</v>
          </cell>
        </row>
        <row r="706">
          <cell r="D706" t="str">
            <v>Vysoká škola výtvarných umení v Bratislave</v>
          </cell>
          <cell r="AN706">
            <v>31</v>
          </cell>
          <cell r="AO706">
            <v>32</v>
          </cell>
          <cell r="AP706">
            <v>0</v>
          </cell>
          <cell r="AQ706">
            <v>0</v>
          </cell>
          <cell r="AR706">
            <v>31</v>
          </cell>
          <cell r="BF706">
            <v>28</v>
          </cell>
          <cell r="BG706">
            <v>90.44</v>
          </cell>
          <cell r="BH706">
            <v>90.44</v>
          </cell>
          <cell r="BI706">
            <v>32</v>
          </cell>
          <cell r="BJ706">
            <v>0</v>
          </cell>
        </row>
        <row r="707">
          <cell r="D707" t="str">
            <v>Vysoká škola výtvarných umení v Bratislave</v>
          </cell>
          <cell r="AN707">
            <v>23</v>
          </cell>
          <cell r="AO707">
            <v>25</v>
          </cell>
          <cell r="AP707">
            <v>0</v>
          </cell>
          <cell r="AQ707">
            <v>0</v>
          </cell>
          <cell r="AR707">
            <v>23</v>
          </cell>
          <cell r="BF707">
            <v>34.5</v>
          </cell>
          <cell r="BG707">
            <v>111.435</v>
          </cell>
          <cell r="BH707">
            <v>92.862500000000011</v>
          </cell>
          <cell r="BI707">
            <v>25</v>
          </cell>
          <cell r="BJ707">
            <v>0</v>
          </cell>
        </row>
        <row r="708">
          <cell r="D708" t="str">
            <v>Vysoká škola zdravotníctva a sociálnej práce sv. Alžbety v Bratislave, n. o.</v>
          </cell>
          <cell r="AN708">
            <v>329</v>
          </cell>
          <cell r="AO708">
            <v>329</v>
          </cell>
          <cell r="AP708">
            <v>329</v>
          </cell>
          <cell r="AQ708">
            <v>0</v>
          </cell>
          <cell r="AR708">
            <v>329</v>
          </cell>
          <cell r="BF708">
            <v>298.39999999999998</v>
          </cell>
          <cell r="BG708">
            <v>641.55999999999995</v>
          </cell>
          <cell r="BH708">
            <v>630.1443416370106</v>
          </cell>
          <cell r="BI708">
            <v>329</v>
          </cell>
          <cell r="BJ708">
            <v>0</v>
          </cell>
        </row>
        <row r="709">
          <cell r="D709" t="str">
            <v>Vysoká škola zdravotníctva a sociálnej práce sv. Alžbety v Bratislave, n. o.</v>
          </cell>
          <cell r="AN709">
            <v>1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BF709">
            <v>0</v>
          </cell>
          <cell r="BG709">
            <v>0</v>
          </cell>
          <cell r="BH709">
            <v>0</v>
          </cell>
          <cell r="BI709">
            <v>1</v>
          </cell>
          <cell r="BJ709">
            <v>0</v>
          </cell>
        </row>
        <row r="710">
          <cell r="D710" t="str">
            <v>Vysoká škola zdravotníctva a sociálnej práce sv. Alžbety v Bratislave, n. o.</v>
          </cell>
          <cell r="AN710">
            <v>1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BF710">
            <v>0</v>
          </cell>
          <cell r="BG710">
            <v>0</v>
          </cell>
          <cell r="BH710">
            <v>0</v>
          </cell>
          <cell r="BI710">
            <v>1</v>
          </cell>
          <cell r="BJ710">
            <v>0</v>
          </cell>
        </row>
        <row r="711">
          <cell r="D711" t="str">
            <v>Žilinská univerzita v Žiline</v>
          </cell>
          <cell r="AN711">
            <v>37</v>
          </cell>
          <cell r="AO711">
            <v>45</v>
          </cell>
          <cell r="AP711">
            <v>0</v>
          </cell>
          <cell r="AQ711">
            <v>0</v>
          </cell>
          <cell r="AR711">
            <v>37</v>
          </cell>
          <cell r="BF711">
            <v>32.5</v>
          </cell>
          <cell r="BG711">
            <v>35.425000000000004</v>
          </cell>
          <cell r="BH711">
            <v>35.425000000000004</v>
          </cell>
          <cell r="BI711">
            <v>45</v>
          </cell>
          <cell r="BJ711">
            <v>0</v>
          </cell>
        </row>
        <row r="712">
          <cell r="D712" t="str">
            <v>Prešovská univerzita v Prešove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15</v>
          </cell>
          <cell r="BJ712">
            <v>0</v>
          </cell>
        </row>
        <row r="713">
          <cell r="D713" t="str">
            <v>Prešovská univerzita v Prešove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62</v>
          </cell>
          <cell r="BJ713">
            <v>0</v>
          </cell>
        </row>
        <row r="714">
          <cell r="D714" t="str">
            <v>Slovenská technická univerzita v Bratislave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BF714">
            <v>0</v>
          </cell>
          <cell r="BG714">
            <v>0</v>
          </cell>
          <cell r="BH714">
            <v>0</v>
          </cell>
          <cell r="BI714">
            <v>2</v>
          </cell>
          <cell r="BJ714">
            <v>0</v>
          </cell>
        </row>
        <row r="715">
          <cell r="D715" t="str">
            <v>Slovenská technická univerzita v Bratislave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BF715">
            <v>0</v>
          </cell>
          <cell r="BG715">
            <v>0</v>
          </cell>
          <cell r="BH715">
            <v>0</v>
          </cell>
          <cell r="BI715">
            <v>3</v>
          </cell>
          <cell r="BJ715">
            <v>0</v>
          </cell>
        </row>
        <row r="716">
          <cell r="D716" t="str">
            <v>Slovenská technická univerzita v Bratislave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BF716">
            <v>0</v>
          </cell>
          <cell r="BG716">
            <v>0</v>
          </cell>
          <cell r="BH716">
            <v>0</v>
          </cell>
          <cell r="BI716">
            <v>1</v>
          </cell>
          <cell r="BJ716">
            <v>0</v>
          </cell>
        </row>
        <row r="717">
          <cell r="D717" t="str">
            <v>Slovenská technická univerzita v Bratislave</v>
          </cell>
          <cell r="AN717">
            <v>14</v>
          </cell>
          <cell r="AO717">
            <v>0</v>
          </cell>
          <cell r="AP717">
            <v>0</v>
          </cell>
          <cell r="AQ717">
            <v>14</v>
          </cell>
          <cell r="AR717">
            <v>14</v>
          </cell>
          <cell r="BF717">
            <v>42</v>
          </cell>
          <cell r="BG717">
            <v>89.46</v>
          </cell>
          <cell r="BH717">
            <v>89.46</v>
          </cell>
          <cell r="BI717">
            <v>15</v>
          </cell>
          <cell r="BJ717">
            <v>14</v>
          </cell>
        </row>
        <row r="718">
          <cell r="D718" t="str">
            <v>Slovenská technická univerzita v Bratislave</v>
          </cell>
          <cell r="AN718">
            <v>13</v>
          </cell>
          <cell r="AO718">
            <v>0</v>
          </cell>
          <cell r="AP718">
            <v>0</v>
          </cell>
          <cell r="AQ718">
            <v>13</v>
          </cell>
          <cell r="AR718">
            <v>13</v>
          </cell>
          <cell r="BF718">
            <v>39</v>
          </cell>
          <cell r="BG718">
            <v>83.07</v>
          </cell>
          <cell r="BH718">
            <v>83.07</v>
          </cell>
          <cell r="BI718">
            <v>14</v>
          </cell>
          <cell r="BJ718">
            <v>13</v>
          </cell>
        </row>
        <row r="719">
          <cell r="D719" t="str">
            <v>Slovenská technická univerzita v Bratislave</v>
          </cell>
          <cell r="AN719">
            <v>11</v>
          </cell>
          <cell r="AO719">
            <v>0</v>
          </cell>
          <cell r="AP719">
            <v>0</v>
          </cell>
          <cell r="AQ719">
            <v>11</v>
          </cell>
          <cell r="AR719">
            <v>11</v>
          </cell>
          <cell r="BF719">
            <v>33</v>
          </cell>
          <cell r="BG719">
            <v>70.289999999999992</v>
          </cell>
          <cell r="BH719">
            <v>70.289999999999992</v>
          </cell>
          <cell r="BI719">
            <v>12</v>
          </cell>
          <cell r="BJ719">
            <v>11</v>
          </cell>
        </row>
        <row r="720">
          <cell r="D720" t="str">
            <v>Slovenská technická univerzita v Bratislave</v>
          </cell>
          <cell r="AN720">
            <v>98</v>
          </cell>
          <cell r="AO720">
            <v>105</v>
          </cell>
          <cell r="AP720">
            <v>0</v>
          </cell>
          <cell r="AQ720">
            <v>0</v>
          </cell>
          <cell r="AR720">
            <v>98</v>
          </cell>
          <cell r="BF720">
            <v>87.5</v>
          </cell>
          <cell r="BG720">
            <v>282.625</v>
          </cell>
          <cell r="BH720">
            <v>271.32</v>
          </cell>
          <cell r="BI720">
            <v>105</v>
          </cell>
          <cell r="BJ720">
            <v>0</v>
          </cell>
        </row>
        <row r="721">
          <cell r="D721" t="str">
            <v>Slovenská technická univerzita v Bratislave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BF721">
            <v>0</v>
          </cell>
          <cell r="BG721">
            <v>0</v>
          </cell>
          <cell r="BH721">
            <v>0</v>
          </cell>
          <cell r="BI721">
            <v>4</v>
          </cell>
          <cell r="BJ721">
            <v>0</v>
          </cell>
        </row>
        <row r="722">
          <cell r="D722" t="str">
            <v>Slovenská technická univerzita v Bratislave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BF722">
            <v>0</v>
          </cell>
          <cell r="BG722">
            <v>0</v>
          </cell>
          <cell r="BH722">
            <v>0</v>
          </cell>
          <cell r="BI722">
            <v>14</v>
          </cell>
          <cell r="BJ722">
            <v>0</v>
          </cell>
        </row>
        <row r="723">
          <cell r="D723" t="str">
            <v>Slovenská technická univerzita v Bratislave</v>
          </cell>
          <cell r="AN723">
            <v>6</v>
          </cell>
          <cell r="AO723">
            <v>0</v>
          </cell>
          <cell r="AP723">
            <v>0</v>
          </cell>
          <cell r="AQ723">
            <v>6</v>
          </cell>
          <cell r="AR723">
            <v>6</v>
          </cell>
          <cell r="BF723">
            <v>18</v>
          </cell>
          <cell r="BG723">
            <v>38.339999999999996</v>
          </cell>
          <cell r="BH723">
            <v>38.339999999999996</v>
          </cell>
          <cell r="BI723">
            <v>6</v>
          </cell>
          <cell r="BJ723">
            <v>6</v>
          </cell>
        </row>
        <row r="724">
          <cell r="D724" t="str">
            <v>Vysoká škola DTI</v>
          </cell>
          <cell r="AN724">
            <v>598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BF724">
            <v>0</v>
          </cell>
          <cell r="BG724">
            <v>0</v>
          </cell>
          <cell r="BH724">
            <v>0</v>
          </cell>
          <cell r="BI724">
            <v>598</v>
          </cell>
          <cell r="BJ724">
            <v>0</v>
          </cell>
        </row>
        <row r="725">
          <cell r="D725" t="str">
            <v>Trenčianska univerzita Alexandra Dubčeka v Trenčíne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BF725">
            <v>0</v>
          </cell>
          <cell r="BG725">
            <v>0</v>
          </cell>
          <cell r="BH725">
            <v>0</v>
          </cell>
          <cell r="BI725">
            <v>6</v>
          </cell>
          <cell r="BJ725">
            <v>0</v>
          </cell>
        </row>
        <row r="726">
          <cell r="D726" t="str">
            <v>Slovenská technická univerzita v Bratislave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BF726">
            <v>0</v>
          </cell>
          <cell r="BG726">
            <v>0</v>
          </cell>
          <cell r="BH726">
            <v>0</v>
          </cell>
          <cell r="BI726">
            <v>8</v>
          </cell>
          <cell r="BJ726">
            <v>0</v>
          </cell>
        </row>
        <row r="727">
          <cell r="D727" t="str">
            <v>Slovenská technická univerzita v Bratislave</v>
          </cell>
          <cell r="AN727">
            <v>24</v>
          </cell>
          <cell r="AO727">
            <v>0</v>
          </cell>
          <cell r="AP727">
            <v>0</v>
          </cell>
          <cell r="AQ727">
            <v>24</v>
          </cell>
          <cell r="AR727">
            <v>24</v>
          </cell>
          <cell r="BF727">
            <v>72</v>
          </cell>
          <cell r="BG727">
            <v>153.35999999999999</v>
          </cell>
          <cell r="BH727">
            <v>153.35999999999999</v>
          </cell>
          <cell r="BI727">
            <v>27</v>
          </cell>
          <cell r="BJ727">
            <v>24</v>
          </cell>
        </row>
        <row r="728">
          <cell r="D728" t="str">
            <v>Slovenská technická univerzita v Bratislave</v>
          </cell>
          <cell r="AN728">
            <v>12</v>
          </cell>
          <cell r="AO728">
            <v>0</v>
          </cell>
          <cell r="AP728">
            <v>0</v>
          </cell>
          <cell r="AQ728">
            <v>12</v>
          </cell>
          <cell r="AR728">
            <v>12</v>
          </cell>
          <cell r="BF728">
            <v>48</v>
          </cell>
          <cell r="BG728">
            <v>102.24</v>
          </cell>
          <cell r="BH728">
            <v>102.24</v>
          </cell>
          <cell r="BI728">
            <v>20</v>
          </cell>
          <cell r="BJ728">
            <v>12</v>
          </cell>
        </row>
        <row r="729">
          <cell r="D729" t="str">
            <v>Univerzita Konštantína Filozofa v Nitre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BF729">
            <v>0</v>
          </cell>
          <cell r="BG729">
            <v>0</v>
          </cell>
          <cell r="BH729">
            <v>0</v>
          </cell>
          <cell r="BI729">
            <v>2</v>
          </cell>
          <cell r="BJ729">
            <v>0</v>
          </cell>
        </row>
        <row r="730">
          <cell r="D730" t="str">
            <v>Technická univerzita v Košiciach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BF730">
            <v>0</v>
          </cell>
          <cell r="BG730">
            <v>0</v>
          </cell>
          <cell r="BH730">
            <v>0</v>
          </cell>
          <cell r="BI730">
            <v>12</v>
          </cell>
          <cell r="BJ730">
            <v>0</v>
          </cell>
        </row>
        <row r="731">
          <cell r="D731" t="str">
            <v>Univerzita Komenského v Bratislave</v>
          </cell>
          <cell r="AN731">
            <v>11</v>
          </cell>
          <cell r="AO731">
            <v>0</v>
          </cell>
          <cell r="AP731">
            <v>0</v>
          </cell>
          <cell r="AQ731">
            <v>11</v>
          </cell>
          <cell r="AR731">
            <v>11</v>
          </cell>
          <cell r="BF731">
            <v>33</v>
          </cell>
          <cell r="BG731">
            <v>70.289999999999992</v>
          </cell>
          <cell r="BH731">
            <v>70.289999999999992</v>
          </cell>
          <cell r="BI731">
            <v>12</v>
          </cell>
          <cell r="BJ731">
            <v>11</v>
          </cell>
        </row>
        <row r="732">
          <cell r="D732" t="str">
            <v>Vysoká škola múzických umení v Bratislave</v>
          </cell>
          <cell r="AN732">
            <v>4</v>
          </cell>
          <cell r="AO732">
            <v>0</v>
          </cell>
          <cell r="AP732">
            <v>0</v>
          </cell>
          <cell r="AQ732">
            <v>0</v>
          </cell>
          <cell r="AR732">
            <v>4</v>
          </cell>
          <cell r="BF732">
            <v>16</v>
          </cell>
          <cell r="BG732">
            <v>17.600000000000001</v>
          </cell>
          <cell r="BH732">
            <v>17.600000000000001</v>
          </cell>
          <cell r="BI732">
            <v>4</v>
          </cell>
          <cell r="BJ732">
            <v>4</v>
          </cell>
        </row>
        <row r="733">
          <cell r="D733" t="str">
            <v>Univerzita Komenského v Bratislave</v>
          </cell>
          <cell r="AN733">
            <v>7</v>
          </cell>
          <cell r="AO733">
            <v>0</v>
          </cell>
          <cell r="AP733">
            <v>0</v>
          </cell>
          <cell r="AQ733">
            <v>7</v>
          </cell>
          <cell r="AR733">
            <v>7</v>
          </cell>
          <cell r="BF733">
            <v>21</v>
          </cell>
          <cell r="BG733">
            <v>44.73</v>
          </cell>
          <cell r="BH733">
            <v>44.73</v>
          </cell>
          <cell r="BI733">
            <v>8</v>
          </cell>
          <cell r="BJ733">
            <v>7</v>
          </cell>
        </row>
        <row r="734">
          <cell r="D734" t="str">
            <v>Univerzita Pavla Jozefa Šafárika v Košiciach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BF734">
            <v>0</v>
          </cell>
          <cell r="BG734">
            <v>0</v>
          </cell>
          <cell r="BH734">
            <v>0</v>
          </cell>
          <cell r="BI734">
            <v>1</v>
          </cell>
          <cell r="BJ734">
            <v>0</v>
          </cell>
        </row>
        <row r="735">
          <cell r="D735" t="str">
            <v>Slovenská technická univerzita v Bratislave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BF735">
            <v>0</v>
          </cell>
          <cell r="BG735">
            <v>0</v>
          </cell>
          <cell r="BH735">
            <v>0</v>
          </cell>
          <cell r="BI735">
            <v>5</v>
          </cell>
          <cell r="BJ735">
            <v>0</v>
          </cell>
        </row>
        <row r="736">
          <cell r="D736" t="str">
            <v>Slovenská technická univerzita v Bratislave</v>
          </cell>
          <cell r="AN736">
            <v>0</v>
          </cell>
          <cell r="AO736">
            <v>14</v>
          </cell>
          <cell r="AP736">
            <v>14</v>
          </cell>
          <cell r="AQ736">
            <v>0</v>
          </cell>
          <cell r="AR736">
            <v>0</v>
          </cell>
          <cell r="BF736">
            <v>0</v>
          </cell>
          <cell r="BG736">
            <v>0</v>
          </cell>
          <cell r="BH736">
            <v>0</v>
          </cell>
          <cell r="BI736">
            <v>14</v>
          </cell>
          <cell r="BJ736">
            <v>0</v>
          </cell>
        </row>
        <row r="737">
          <cell r="D737" t="str">
            <v>Univerzita Pavla Jozefa Šafárika v Košiciach</v>
          </cell>
          <cell r="AN737">
            <v>1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BF737">
            <v>0</v>
          </cell>
          <cell r="BG737">
            <v>0</v>
          </cell>
          <cell r="BH737">
            <v>0</v>
          </cell>
          <cell r="BI737">
            <v>5</v>
          </cell>
          <cell r="BJ737">
            <v>0</v>
          </cell>
        </row>
        <row r="738">
          <cell r="D738" t="str">
            <v>Univerzita Komenského v Bratislave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BF738">
            <v>0</v>
          </cell>
          <cell r="BG738">
            <v>0</v>
          </cell>
          <cell r="BH738">
            <v>0</v>
          </cell>
          <cell r="BI738">
            <v>1</v>
          </cell>
          <cell r="BJ738">
            <v>0</v>
          </cell>
        </row>
        <row r="739">
          <cell r="D739" t="str">
            <v>Prešovská univerzita v Prešove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2</v>
          </cell>
          <cell r="BJ739">
            <v>0</v>
          </cell>
        </row>
        <row r="740">
          <cell r="D740" t="str">
            <v>Univerzita Pavla Jozefa Šafárika v Košiciach</v>
          </cell>
          <cell r="AN740">
            <v>15</v>
          </cell>
          <cell r="AO740">
            <v>0</v>
          </cell>
          <cell r="AP740">
            <v>0</v>
          </cell>
          <cell r="AQ740">
            <v>15</v>
          </cell>
          <cell r="AR740">
            <v>15</v>
          </cell>
          <cell r="BF740">
            <v>45</v>
          </cell>
          <cell r="BG740">
            <v>95.85</v>
          </cell>
          <cell r="BH740">
            <v>95.85</v>
          </cell>
          <cell r="BI740">
            <v>15</v>
          </cell>
          <cell r="BJ740">
            <v>15</v>
          </cell>
        </row>
        <row r="741">
          <cell r="D741" t="str">
            <v>Univerzita Pavla Jozefa Šafárika v Košiciach</v>
          </cell>
          <cell r="AN741">
            <v>9</v>
          </cell>
          <cell r="AO741">
            <v>0</v>
          </cell>
          <cell r="AP741">
            <v>0</v>
          </cell>
          <cell r="AQ741">
            <v>9</v>
          </cell>
          <cell r="AR741">
            <v>9</v>
          </cell>
          <cell r="BF741">
            <v>27</v>
          </cell>
          <cell r="BG741">
            <v>57.51</v>
          </cell>
          <cell r="BH741">
            <v>57.51</v>
          </cell>
          <cell r="BI741">
            <v>9</v>
          </cell>
          <cell r="BJ741">
            <v>9</v>
          </cell>
        </row>
        <row r="742">
          <cell r="D742" t="str">
            <v>Univerzita Pavla Jozefa Šafárika v Košiciach</v>
          </cell>
          <cell r="AN742">
            <v>4</v>
          </cell>
          <cell r="AO742">
            <v>0</v>
          </cell>
          <cell r="AP742">
            <v>0</v>
          </cell>
          <cell r="AQ742">
            <v>4</v>
          </cell>
          <cell r="AR742">
            <v>4</v>
          </cell>
          <cell r="BF742">
            <v>12</v>
          </cell>
          <cell r="BG742">
            <v>25.56</v>
          </cell>
          <cell r="BH742">
            <v>25.56</v>
          </cell>
          <cell r="BI742">
            <v>4</v>
          </cell>
          <cell r="BJ742">
            <v>4</v>
          </cell>
        </row>
        <row r="743">
          <cell r="D743" t="str">
            <v>Univerzita Pavla Jozefa Šafárika v Košiciach</v>
          </cell>
          <cell r="AN743">
            <v>6</v>
          </cell>
          <cell r="AO743">
            <v>0</v>
          </cell>
          <cell r="AP743">
            <v>0</v>
          </cell>
          <cell r="AQ743">
            <v>6</v>
          </cell>
          <cell r="AR743">
            <v>6</v>
          </cell>
          <cell r="BF743">
            <v>18</v>
          </cell>
          <cell r="BG743">
            <v>38.339999999999996</v>
          </cell>
          <cell r="BH743">
            <v>38.339999999999996</v>
          </cell>
          <cell r="BI743">
            <v>6</v>
          </cell>
          <cell r="BJ743">
            <v>6</v>
          </cell>
        </row>
        <row r="744">
          <cell r="D744" t="str">
            <v>Univerzita Pavla Jozefa Šafárika v Košiciach</v>
          </cell>
          <cell r="AN744">
            <v>9</v>
          </cell>
          <cell r="AO744">
            <v>0</v>
          </cell>
          <cell r="AP744">
            <v>0</v>
          </cell>
          <cell r="AQ744">
            <v>9</v>
          </cell>
          <cell r="AR744">
            <v>9</v>
          </cell>
          <cell r="BF744">
            <v>27</v>
          </cell>
          <cell r="BG744">
            <v>57.51</v>
          </cell>
          <cell r="BH744">
            <v>57.51</v>
          </cell>
          <cell r="BI744">
            <v>9</v>
          </cell>
          <cell r="BJ744">
            <v>9</v>
          </cell>
        </row>
        <row r="745">
          <cell r="D745" t="str">
            <v>Univerzita Pavla Jozefa Šafárika v Košiciach</v>
          </cell>
          <cell r="AN745">
            <v>3</v>
          </cell>
          <cell r="AO745">
            <v>0</v>
          </cell>
          <cell r="AP745">
            <v>0</v>
          </cell>
          <cell r="AQ745">
            <v>3</v>
          </cell>
          <cell r="AR745">
            <v>3</v>
          </cell>
          <cell r="BF745">
            <v>9</v>
          </cell>
          <cell r="BG745">
            <v>19.169999999999998</v>
          </cell>
          <cell r="BH745">
            <v>19.169999999999998</v>
          </cell>
          <cell r="BI745">
            <v>3</v>
          </cell>
          <cell r="BJ745">
            <v>3</v>
          </cell>
        </row>
        <row r="746">
          <cell r="D746" t="str">
            <v>Univerzita Pavla Jozefa Šafárika v Košiciach</v>
          </cell>
          <cell r="AN746">
            <v>16</v>
          </cell>
          <cell r="AO746">
            <v>0</v>
          </cell>
          <cell r="AP746">
            <v>0</v>
          </cell>
          <cell r="AQ746">
            <v>16</v>
          </cell>
          <cell r="AR746">
            <v>16</v>
          </cell>
          <cell r="BF746">
            <v>48</v>
          </cell>
          <cell r="BG746">
            <v>102.24</v>
          </cell>
          <cell r="BH746">
            <v>102.24</v>
          </cell>
          <cell r="BI746">
            <v>16</v>
          </cell>
          <cell r="BJ746">
            <v>16</v>
          </cell>
        </row>
        <row r="747">
          <cell r="D747" t="str">
            <v>Univerzita Pavla Jozefa Šafárika v Košiciach</v>
          </cell>
          <cell r="AN747">
            <v>12</v>
          </cell>
          <cell r="AO747">
            <v>0</v>
          </cell>
          <cell r="AP747">
            <v>0</v>
          </cell>
          <cell r="AQ747">
            <v>12</v>
          </cell>
          <cell r="AR747">
            <v>12</v>
          </cell>
          <cell r="BF747">
            <v>36</v>
          </cell>
          <cell r="BG747">
            <v>76.679999999999993</v>
          </cell>
          <cell r="BH747">
            <v>76.679999999999993</v>
          </cell>
          <cell r="BI747">
            <v>12</v>
          </cell>
          <cell r="BJ747">
            <v>12</v>
          </cell>
        </row>
        <row r="748">
          <cell r="D748" t="str">
            <v>Univerzita Pavla Jozefa Šafárika v Košiciach</v>
          </cell>
          <cell r="AN748">
            <v>4</v>
          </cell>
          <cell r="AO748">
            <v>0</v>
          </cell>
          <cell r="AP748">
            <v>0</v>
          </cell>
          <cell r="AQ748">
            <v>4</v>
          </cell>
          <cell r="AR748">
            <v>4</v>
          </cell>
          <cell r="BF748">
            <v>12</v>
          </cell>
          <cell r="BG748">
            <v>25.56</v>
          </cell>
          <cell r="BH748">
            <v>25.56</v>
          </cell>
          <cell r="BI748">
            <v>4</v>
          </cell>
          <cell r="BJ748">
            <v>4</v>
          </cell>
        </row>
        <row r="749">
          <cell r="D749" t="str">
            <v>Univerzita Pavla Jozefa Šafárika v Košiciach</v>
          </cell>
          <cell r="AN749">
            <v>9</v>
          </cell>
          <cell r="AO749">
            <v>0</v>
          </cell>
          <cell r="AP749">
            <v>0</v>
          </cell>
          <cell r="AQ749">
            <v>9</v>
          </cell>
          <cell r="AR749">
            <v>9</v>
          </cell>
          <cell r="BF749">
            <v>27</v>
          </cell>
          <cell r="BG749">
            <v>57.51</v>
          </cell>
          <cell r="BH749">
            <v>57.51</v>
          </cell>
          <cell r="BI749">
            <v>9</v>
          </cell>
          <cell r="BJ749">
            <v>9</v>
          </cell>
        </row>
        <row r="750">
          <cell r="D750" t="str">
            <v>Univerzita Pavla Jozefa Šafárika v Košiciach</v>
          </cell>
          <cell r="AN750">
            <v>2</v>
          </cell>
          <cell r="AO750">
            <v>0</v>
          </cell>
          <cell r="AP750">
            <v>0</v>
          </cell>
          <cell r="AQ750">
            <v>2</v>
          </cell>
          <cell r="AR750">
            <v>2</v>
          </cell>
          <cell r="BF750">
            <v>6</v>
          </cell>
          <cell r="BG750">
            <v>12.78</v>
          </cell>
          <cell r="BH750">
            <v>12.78</v>
          </cell>
          <cell r="BI750">
            <v>2</v>
          </cell>
          <cell r="BJ750">
            <v>2</v>
          </cell>
        </row>
        <row r="751">
          <cell r="D751" t="str">
            <v>Univerzita Pavla Jozefa Šafárika v Košiciach</v>
          </cell>
          <cell r="AN751">
            <v>26.5</v>
          </cell>
          <cell r="AO751">
            <v>27</v>
          </cell>
          <cell r="AP751">
            <v>27</v>
          </cell>
          <cell r="AQ751">
            <v>26.5</v>
          </cell>
          <cell r="AR751">
            <v>26.5</v>
          </cell>
          <cell r="BF751">
            <v>39.75</v>
          </cell>
          <cell r="BG751">
            <v>57.239999999999995</v>
          </cell>
          <cell r="BH751">
            <v>55.843902439024383</v>
          </cell>
          <cell r="BI751">
            <v>27</v>
          </cell>
          <cell r="BJ751">
            <v>0</v>
          </cell>
        </row>
        <row r="752">
          <cell r="D752" t="str">
            <v>Univerzita Pavla Jozefa Šafárika v Košiciach</v>
          </cell>
          <cell r="AN752">
            <v>4</v>
          </cell>
          <cell r="AO752">
            <v>4.5</v>
          </cell>
          <cell r="AP752">
            <v>0</v>
          </cell>
          <cell r="AQ752">
            <v>0</v>
          </cell>
          <cell r="AR752">
            <v>4</v>
          </cell>
          <cell r="BF752">
            <v>6</v>
          </cell>
          <cell r="BG752">
            <v>7.14</v>
          </cell>
          <cell r="BH752">
            <v>7.14</v>
          </cell>
          <cell r="BI752">
            <v>4.5</v>
          </cell>
          <cell r="BJ752">
            <v>0</v>
          </cell>
        </row>
        <row r="753">
          <cell r="D753" t="str">
            <v>Univerzita Pavla Jozefa Šafárika v Košiciach</v>
          </cell>
          <cell r="AN753">
            <v>19</v>
          </cell>
          <cell r="AO753">
            <v>21</v>
          </cell>
          <cell r="AP753">
            <v>0</v>
          </cell>
          <cell r="AQ753">
            <v>0</v>
          </cell>
          <cell r="AR753">
            <v>19</v>
          </cell>
          <cell r="BF753">
            <v>28.5</v>
          </cell>
          <cell r="BG753">
            <v>42.18</v>
          </cell>
          <cell r="BH753">
            <v>28.998750000000001</v>
          </cell>
          <cell r="BI753">
            <v>21</v>
          </cell>
          <cell r="BJ753">
            <v>0</v>
          </cell>
        </row>
        <row r="754">
          <cell r="D754" t="str">
            <v>Univerzita Pavla Jozefa Šafárika v Košiciach</v>
          </cell>
          <cell r="AN754">
            <v>3</v>
          </cell>
          <cell r="AO754">
            <v>4</v>
          </cell>
          <cell r="AP754">
            <v>4</v>
          </cell>
          <cell r="AQ754">
            <v>3</v>
          </cell>
          <cell r="AR754">
            <v>3</v>
          </cell>
          <cell r="BF754">
            <v>4.5</v>
          </cell>
          <cell r="BG754">
            <v>6.66</v>
          </cell>
          <cell r="BH754">
            <v>6.66</v>
          </cell>
          <cell r="BI754">
            <v>4</v>
          </cell>
          <cell r="BJ754">
            <v>0</v>
          </cell>
        </row>
        <row r="755">
          <cell r="D755" t="str">
            <v>Univerzita Pavla Jozefa Šafárika v Košiciach</v>
          </cell>
          <cell r="AN755">
            <v>27.5</v>
          </cell>
          <cell r="AO755">
            <v>28</v>
          </cell>
          <cell r="AP755">
            <v>0</v>
          </cell>
          <cell r="AQ755">
            <v>0</v>
          </cell>
          <cell r="AR755">
            <v>27.5</v>
          </cell>
          <cell r="BF755">
            <v>41.25</v>
          </cell>
          <cell r="BG755">
            <v>59.4</v>
          </cell>
          <cell r="BH755">
            <v>51.652173913043477</v>
          </cell>
          <cell r="BI755">
            <v>28</v>
          </cell>
          <cell r="BJ755">
            <v>0</v>
          </cell>
        </row>
        <row r="756">
          <cell r="D756" t="str">
            <v>Univerzita Pavla Jozefa Šafárika v Košiciach</v>
          </cell>
          <cell r="AN756">
            <v>5</v>
          </cell>
          <cell r="AO756">
            <v>6.5</v>
          </cell>
          <cell r="AP756">
            <v>0</v>
          </cell>
          <cell r="AQ756">
            <v>0</v>
          </cell>
          <cell r="AR756">
            <v>5</v>
          </cell>
          <cell r="BF756">
            <v>7.5</v>
          </cell>
          <cell r="BG756">
            <v>8.1750000000000007</v>
          </cell>
          <cell r="BH756">
            <v>8.1750000000000007</v>
          </cell>
          <cell r="BI756">
            <v>6.5</v>
          </cell>
          <cell r="BJ756">
            <v>0</v>
          </cell>
        </row>
        <row r="757">
          <cell r="D757" t="str">
            <v>Univerzita Pavla Jozefa Šafárika v Košiciach</v>
          </cell>
          <cell r="AN757">
            <v>9</v>
          </cell>
          <cell r="AO757">
            <v>0</v>
          </cell>
          <cell r="AP757">
            <v>0</v>
          </cell>
          <cell r="AQ757">
            <v>0</v>
          </cell>
          <cell r="AR757">
            <v>9</v>
          </cell>
          <cell r="BF757">
            <v>36</v>
          </cell>
          <cell r="BG757">
            <v>39.6</v>
          </cell>
          <cell r="BH757">
            <v>39.6</v>
          </cell>
          <cell r="BI757">
            <v>9</v>
          </cell>
          <cell r="BJ757">
            <v>9</v>
          </cell>
        </row>
        <row r="758">
          <cell r="D758" t="str">
            <v>Univerzita Pavla Jozefa Šafárika v Košiciach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BF758">
            <v>0</v>
          </cell>
          <cell r="BG758">
            <v>0</v>
          </cell>
          <cell r="BH758">
            <v>0</v>
          </cell>
          <cell r="BI758">
            <v>7</v>
          </cell>
          <cell r="BJ758">
            <v>0</v>
          </cell>
        </row>
        <row r="759">
          <cell r="D759" t="str">
            <v>Univerzita Mateja Bela v Banskej Bystrici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BF759">
            <v>0</v>
          </cell>
          <cell r="BG759">
            <v>0</v>
          </cell>
          <cell r="BH759">
            <v>0</v>
          </cell>
          <cell r="BI759">
            <v>68</v>
          </cell>
          <cell r="BJ759">
            <v>0</v>
          </cell>
        </row>
        <row r="760">
          <cell r="D760" t="str">
            <v>Univerzita Mateja Bela v Banskej Bystrici</v>
          </cell>
          <cell r="AN760">
            <v>1</v>
          </cell>
          <cell r="AO760">
            <v>0</v>
          </cell>
          <cell r="AP760">
            <v>0</v>
          </cell>
          <cell r="AQ760">
            <v>0</v>
          </cell>
          <cell r="AR760">
            <v>0</v>
          </cell>
          <cell r="BF760">
            <v>0</v>
          </cell>
          <cell r="BG760">
            <v>0</v>
          </cell>
          <cell r="BH760">
            <v>0</v>
          </cell>
          <cell r="BI760">
            <v>75</v>
          </cell>
          <cell r="BJ760">
            <v>0</v>
          </cell>
        </row>
        <row r="761">
          <cell r="D761" t="str">
            <v>Univerzita Mateja Bela v Banskej Bystrici</v>
          </cell>
          <cell r="AN761">
            <v>111</v>
          </cell>
          <cell r="AO761">
            <v>139</v>
          </cell>
          <cell r="AP761">
            <v>0</v>
          </cell>
          <cell r="AQ761">
            <v>0</v>
          </cell>
          <cell r="AR761">
            <v>111</v>
          </cell>
          <cell r="BF761">
            <v>166.5</v>
          </cell>
          <cell r="BG761">
            <v>173.16</v>
          </cell>
          <cell r="BH761">
            <v>160.61217391304348</v>
          </cell>
          <cell r="BI761">
            <v>139</v>
          </cell>
          <cell r="BJ761">
            <v>0</v>
          </cell>
        </row>
        <row r="762">
          <cell r="D762" t="str">
            <v>Univerzita Mateja Bela v Banskej Bystrici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5</v>
          </cell>
          <cell r="BJ762">
            <v>0</v>
          </cell>
        </row>
        <row r="763">
          <cell r="D763" t="str">
            <v>Univerzita Mateja Bela v Banskej Bystrici</v>
          </cell>
          <cell r="AN763">
            <v>110</v>
          </cell>
          <cell r="AO763">
            <v>120</v>
          </cell>
          <cell r="AP763">
            <v>0</v>
          </cell>
          <cell r="AQ763">
            <v>0</v>
          </cell>
          <cell r="AR763">
            <v>110</v>
          </cell>
          <cell r="BF763">
            <v>165</v>
          </cell>
          <cell r="BG763">
            <v>171.6</v>
          </cell>
          <cell r="BH763">
            <v>157.63255813953486</v>
          </cell>
          <cell r="BI763">
            <v>120</v>
          </cell>
          <cell r="BJ763">
            <v>0</v>
          </cell>
        </row>
        <row r="764">
          <cell r="D764" t="str">
            <v>Univerzita Mateja Bela v Banskej Bystrici</v>
          </cell>
          <cell r="AN764">
            <v>143</v>
          </cell>
          <cell r="AO764">
            <v>168</v>
          </cell>
          <cell r="AP764">
            <v>0</v>
          </cell>
          <cell r="AQ764">
            <v>0</v>
          </cell>
          <cell r="AR764">
            <v>143</v>
          </cell>
          <cell r="BF764">
            <v>124.4</v>
          </cell>
          <cell r="BG764">
            <v>129.376</v>
          </cell>
          <cell r="BH764">
            <v>129.376</v>
          </cell>
          <cell r="BI764">
            <v>168</v>
          </cell>
          <cell r="BJ764">
            <v>0</v>
          </cell>
        </row>
        <row r="765">
          <cell r="D765" t="str">
            <v>Univerzita Mateja Bela v Banskej Bystrici</v>
          </cell>
          <cell r="AN765">
            <v>193</v>
          </cell>
          <cell r="AO765">
            <v>220</v>
          </cell>
          <cell r="AP765">
            <v>0</v>
          </cell>
          <cell r="AQ765">
            <v>0</v>
          </cell>
          <cell r="AR765">
            <v>193</v>
          </cell>
          <cell r="BF765">
            <v>163.89999999999998</v>
          </cell>
          <cell r="BG765">
            <v>170.45599999999999</v>
          </cell>
          <cell r="BH765">
            <v>170.45599999999999</v>
          </cell>
          <cell r="BI765">
            <v>220</v>
          </cell>
          <cell r="BJ765">
            <v>0</v>
          </cell>
        </row>
        <row r="766">
          <cell r="D766" t="str">
            <v>Univerzita Mateja Bela v Banskej Bystrici</v>
          </cell>
          <cell r="AN766">
            <v>85</v>
          </cell>
          <cell r="AO766">
            <v>91</v>
          </cell>
          <cell r="AP766">
            <v>0</v>
          </cell>
          <cell r="AQ766">
            <v>0</v>
          </cell>
          <cell r="AR766">
            <v>85</v>
          </cell>
          <cell r="BF766">
            <v>127.5</v>
          </cell>
          <cell r="BG766">
            <v>132.6</v>
          </cell>
          <cell r="BH766">
            <v>119.85</v>
          </cell>
          <cell r="BI766">
            <v>91</v>
          </cell>
          <cell r="BJ766">
            <v>0</v>
          </cell>
        </row>
        <row r="767">
          <cell r="D767" t="str">
            <v>Univerzita Mateja Bela v Banskej Bystrici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0</v>
          </cell>
          <cell r="BF767">
            <v>0</v>
          </cell>
          <cell r="BG767">
            <v>0</v>
          </cell>
          <cell r="BH767">
            <v>0</v>
          </cell>
          <cell r="BI767">
            <v>18</v>
          </cell>
          <cell r="BJ767">
            <v>0</v>
          </cell>
        </row>
        <row r="768">
          <cell r="D768" t="str">
            <v>Univerzita Mateja Bela v Banskej Bystrici</v>
          </cell>
          <cell r="AN768">
            <v>14</v>
          </cell>
          <cell r="AO768">
            <v>17</v>
          </cell>
          <cell r="AP768">
            <v>0</v>
          </cell>
          <cell r="AQ768">
            <v>0</v>
          </cell>
          <cell r="AR768">
            <v>14</v>
          </cell>
          <cell r="BF768">
            <v>12.5</v>
          </cell>
          <cell r="BG768">
            <v>14.875</v>
          </cell>
          <cell r="BH768">
            <v>14.875</v>
          </cell>
          <cell r="BI768">
            <v>17</v>
          </cell>
          <cell r="BJ768">
            <v>0</v>
          </cell>
        </row>
        <row r="769">
          <cell r="D769" t="str">
            <v>Univerzita Mateja Bela v Banskej Bystrici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0</v>
          </cell>
        </row>
        <row r="770">
          <cell r="D770" t="str">
            <v>Univerzita Mateja Bela v Banskej Bystrici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BF770">
            <v>0</v>
          </cell>
          <cell r="BG770">
            <v>0</v>
          </cell>
          <cell r="BH770">
            <v>0</v>
          </cell>
          <cell r="BI770">
            <v>91</v>
          </cell>
          <cell r="BJ770">
            <v>0</v>
          </cell>
        </row>
        <row r="771">
          <cell r="D771" t="str">
            <v>Univerzita Mateja Bela v Banskej Bystrici</v>
          </cell>
          <cell r="AN771">
            <v>230</v>
          </cell>
          <cell r="AO771">
            <v>235</v>
          </cell>
          <cell r="AP771">
            <v>0</v>
          </cell>
          <cell r="AQ771">
            <v>0</v>
          </cell>
          <cell r="AR771">
            <v>230</v>
          </cell>
          <cell r="BF771">
            <v>201.5</v>
          </cell>
          <cell r="BG771">
            <v>239.785</v>
          </cell>
          <cell r="BH771">
            <v>235.97888888888889</v>
          </cell>
          <cell r="BI771">
            <v>235</v>
          </cell>
          <cell r="BJ771">
            <v>0</v>
          </cell>
        </row>
        <row r="772">
          <cell r="D772" t="str">
            <v>Univerzita Mateja Bela v Banskej Bystrici</v>
          </cell>
          <cell r="AN772">
            <v>22</v>
          </cell>
          <cell r="AO772">
            <v>29</v>
          </cell>
          <cell r="AP772">
            <v>0</v>
          </cell>
          <cell r="AQ772">
            <v>0</v>
          </cell>
          <cell r="AR772">
            <v>22</v>
          </cell>
          <cell r="BF772">
            <v>18.100000000000001</v>
          </cell>
          <cell r="BG772">
            <v>18.100000000000001</v>
          </cell>
          <cell r="BH772">
            <v>18.100000000000001</v>
          </cell>
          <cell r="BI772">
            <v>29</v>
          </cell>
          <cell r="BJ772">
            <v>0</v>
          </cell>
        </row>
        <row r="773">
          <cell r="D773" t="str">
            <v>Univerzita Mateja Bela v Banskej Bystrici</v>
          </cell>
          <cell r="AN773">
            <v>32.5</v>
          </cell>
          <cell r="AO773">
            <v>40.5</v>
          </cell>
          <cell r="AP773">
            <v>0</v>
          </cell>
          <cell r="AQ773">
            <v>0</v>
          </cell>
          <cell r="AR773">
            <v>32.5</v>
          </cell>
          <cell r="BF773">
            <v>28</v>
          </cell>
          <cell r="BG773">
            <v>33.32</v>
          </cell>
          <cell r="BH773">
            <v>33.32</v>
          </cell>
          <cell r="BI773">
            <v>40.5</v>
          </cell>
          <cell r="BJ773">
            <v>0</v>
          </cell>
        </row>
        <row r="774">
          <cell r="D774" t="str">
            <v>Univerzita Mateja Bela v Banskej Bystrici</v>
          </cell>
          <cell r="AN774">
            <v>57.5</v>
          </cell>
          <cell r="AO774">
            <v>63</v>
          </cell>
          <cell r="AP774">
            <v>63</v>
          </cell>
          <cell r="AQ774">
            <v>57.5</v>
          </cell>
          <cell r="AR774">
            <v>57.5</v>
          </cell>
          <cell r="BF774">
            <v>47.9</v>
          </cell>
          <cell r="BG774">
            <v>68.975999999999999</v>
          </cell>
          <cell r="BH774">
            <v>68.975999999999999</v>
          </cell>
          <cell r="BI774">
            <v>63</v>
          </cell>
          <cell r="BJ774">
            <v>0</v>
          </cell>
        </row>
        <row r="775">
          <cell r="D775" t="str">
            <v>Univerzita Mateja Bela v Banskej Bystrici</v>
          </cell>
          <cell r="AN775">
            <v>19</v>
          </cell>
          <cell r="AO775">
            <v>26</v>
          </cell>
          <cell r="AP775">
            <v>0</v>
          </cell>
          <cell r="AQ775">
            <v>0</v>
          </cell>
          <cell r="AR775">
            <v>19</v>
          </cell>
          <cell r="BF775">
            <v>16.899999999999999</v>
          </cell>
          <cell r="BG775">
            <v>18.420999999999999</v>
          </cell>
          <cell r="BH775">
            <v>18.420999999999999</v>
          </cell>
          <cell r="BI775">
            <v>26</v>
          </cell>
          <cell r="BJ775">
            <v>0</v>
          </cell>
        </row>
        <row r="776">
          <cell r="D776" t="str">
            <v>Univerzita Mateja Bela v Banskej Bystrici</v>
          </cell>
          <cell r="AN776">
            <v>60.5</v>
          </cell>
          <cell r="AO776">
            <v>64</v>
          </cell>
          <cell r="AP776">
            <v>0</v>
          </cell>
          <cell r="AQ776">
            <v>0</v>
          </cell>
          <cell r="AR776">
            <v>60.5</v>
          </cell>
          <cell r="BF776">
            <v>51.65</v>
          </cell>
          <cell r="BG776">
            <v>56.298500000000004</v>
          </cell>
          <cell r="BH776">
            <v>54.287839285714291</v>
          </cell>
          <cell r="BI776">
            <v>64</v>
          </cell>
          <cell r="BJ776">
            <v>0</v>
          </cell>
        </row>
        <row r="777">
          <cell r="D777" t="str">
            <v>Univerzita Mateja Bela v Banskej Bystrici</v>
          </cell>
          <cell r="AN777">
            <v>29</v>
          </cell>
          <cell r="AO777">
            <v>33</v>
          </cell>
          <cell r="AP777">
            <v>0</v>
          </cell>
          <cell r="AQ777">
            <v>0</v>
          </cell>
          <cell r="AR777">
            <v>29</v>
          </cell>
          <cell r="BF777">
            <v>25.4</v>
          </cell>
          <cell r="BG777">
            <v>30.225999999999996</v>
          </cell>
          <cell r="BH777">
            <v>26.867555555555551</v>
          </cell>
          <cell r="BI777">
            <v>33</v>
          </cell>
          <cell r="BJ777">
            <v>0</v>
          </cell>
        </row>
        <row r="778">
          <cell r="D778" t="str">
            <v>Univerzita Mateja Bela v Banskej Bystrici</v>
          </cell>
          <cell r="AN778">
            <v>2</v>
          </cell>
          <cell r="AO778">
            <v>0</v>
          </cell>
          <cell r="AP778">
            <v>0</v>
          </cell>
          <cell r="AQ778">
            <v>2</v>
          </cell>
          <cell r="AR778">
            <v>2</v>
          </cell>
          <cell r="BF778">
            <v>6</v>
          </cell>
          <cell r="BG778">
            <v>12.78</v>
          </cell>
          <cell r="BH778">
            <v>12.78</v>
          </cell>
          <cell r="BI778">
            <v>2</v>
          </cell>
          <cell r="BJ778">
            <v>2</v>
          </cell>
        </row>
        <row r="779">
          <cell r="D779" t="str">
            <v>Univerzita Mateja Bela v Banskej Bystrici</v>
          </cell>
          <cell r="AN779">
            <v>2</v>
          </cell>
          <cell r="AO779">
            <v>0</v>
          </cell>
          <cell r="AP779">
            <v>0</v>
          </cell>
          <cell r="AQ779">
            <v>2</v>
          </cell>
          <cell r="AR779">
            <v>2</v>
          </cell>
          <cell r="BF779">
            <v>8</v>
          </cell>
          <cell r="BG779">
            <v>17.04</v>
          </cell>
          <cell r="BH779">
            <v>17.04</v>
          </cell>
          <cell r="BI779">
            <v>2</v>
          </cell>
          <cell r="BJ779">
            <v>2</v>
          </cell>
        </row>
        <row r="780">
          <cell r="D780" t="str">
            <v>Univerzita Mateja Bela v Banskej Bystrici</v>
          </cell>
          <cell r="AN780">
            <v>23</v>
          </cell>
          <cell r="AO780">
            <v>29</v>
          </cell>
          <cell r="AP780">
            <v>0</v>
          </cell>
          <cell r="AQ780">
            <v>0</v>
          </cell>
          <cell r="AR780">
            <v>23</v>
          </cell>
          <cell r="BF780">
            <v>34.5</v>
          </cell>
          <cell r="BG780">
            <v>51.06</v>
          </cell>
          <cell r="BH780">
            <v>45.05294117647059</v>
          </cell>
          <cell r="BI780">
            <v>29</v>
          </cell>
          <cell r="BJ780">
            <v>0</v>
          </cell>
        </row>
        <row r="781">
          <cell r="D781" t="str">
            <v>Univerzita Mateja Bela v Banskej Bystrici</v>
          </cell>
          <cell r="AN781">
            <v>6</v>
          </cell>
          <cell r="AO781">
            <v>9</v>
          </cell>
          <cell r="AP781">
            <v>9</v>
          </cell>
          <cell r="AQ781">
            <v>6</v>
          </cell>
          <cell r="AR781">
            <v>6</v>
          </cell>
          <cell r="BF781">
            <v>5.4</v>
          </cell>
          <cell r="BG781">
            <v>7.128000000000001</v>
          </cell>
          <cell r="BH781">
            <v>7.128000000000001</v>
          </cell>
          <cell r="BI781">
            <v>9</v>
          </cell>
          <cell r="BJ781">
            <v>0</v>
          </cell>
        </row>
        <row r="782">
          <cell r="D782" t="str">
            <v>Univerzita Mateja Bela v Banskej Bystrici</v>
          </cell>
          <cell r="AN782">
            <v>28</v>
          </cell>
          <cell r="AO782">
            <v>29</v>
          </cell>
          <cell r="AP782">
            <v>0</v>
          </cell>
          <cell r="AQ782">
            <v>0</v>
          </cell>
          <cell r="AR782">
            <v>28</v>
          </cell>
          <cell r="BF782">
            <v>24.7</v>
          </cell>
          <cell r="BG782">
            <v>35.567999999999998</v>
          </cell>
          <cell r="BH782">
            <v>35.567999999999998</v>
          </cell>
          <cell r="BI782">
            <v>29</v>
          </cell>
          <cell r="BJ782">
            <v>0</v>
          </cell>
        </row>
        <row r="783">
          <cell r="D783" t="str">
            <v>Univerzita Mateja Bela v Banskej Bystrici</v>
          </cell>
          <cell r="AN783">
            <v>12</v>
          </cell>
          <cell r="AO783">
            <v>13</v>
          </cell>
          <cell r="AP783">
            <v>13</v>
          </cell>
          <cell r="AQ783">
            <v>12</v>
          </cell>
          <cell r="AR783">
            <v>12</v>
          </cell>
          <cell r="BF783">
            <v>9.1499999999999986</v>
          </cell>
          <cell r="BG783">
            <v>13.175999999999997</v>
          </cell>
          <cell r="BH783">
            <v>13.175999999999997</v>
          </cell>
          <cell r="BI783">
            <v>13</v>
          </cell>
          <cell r="BJ783">
            <v>0</v>
          </cell>
        </row>
        <row r="784">
          <cell r="D784" t="str">
            <v>Univerzita Mateja Bela v Banskej Bystrici</v>
          </cell>
          <cell r="AN784">
            <v>79</v>
          </cell>
          <cell r="AO784">
            <v>87</v>
          </cell>
          <cell r="AP784">
            <v>87</v>
          </cell>
          <cell r="AQ784">
            <v>79</v>
          </cell>
          <cell r="AR784">
            <v>79</v>
          </cell>
          <cell r="BF784">
            <v>67.3</v>
          </cell>
          <cell r="BG784">
            <v>99.603999999999999</v>
          </cell>
          <cell r="BH784">
            <v>94.860952380952369</v>
          </cell>
          <cell r="BI784">
            <v>87</v>
          </cell>
          <cell r="BJ784">
            <v>0</v>
          </cell>
        </row>
        <row r="785">
          <cell r="D785" t="str">
            <v>Univerzita Mateja Bela v Banskej Bystrici</v>
          </cell>
          <cell r="AN785">
            <v>59</v>
          </cell>
          <cell r="AO785">
            <v>63</v>
          </cell>
          <cell r="AP785">
            <v>63</v>
          </cell>
          <cell r="AQ785">
            <v>59</v>
          </cell>
          <cell r="AR785">
            <v>59</v>
          </cell>
          <cell r="BF785">
            <v>50</v>
          </cell>
          <cell r="BG785">
            <v>72</v>
          </cell>
          <cell r="BH785">
            <v>72</v>
          </cell>
          <cell r="BI785">
            <v>63</v>
          </cell>
          <cell r="BJ785">
            <v>0</v>
          </cell>
        </row>
        <row r="786">
          <cell r="D786" t="str">
            <v>Univerzita Mateja Bela v Banskej Bystrici</v>
          </cell>
          <cell r="AN786">
            <v>53.5</v>
          </cell>
          <cell r="AO786">
            <v>59.5</v>
          </cell>
          <cell r="AP786">
            <v>0</v>
          </cell>
          <cell r="AQ786">
            <v>0</v>
          </cell>
          <cell r="AR786">
            <v>53.5</v>
          </cell>
          <cell r="BF786">
            <v>45.25</v>
          </cell>
          <cell r="BG786">
            <v>49.322500000000005</v>
          </cell>
          <cell r="BH786">
            <v>49.322500000000005</v>
          </cell>
          <cell r="BI786">
            <v>59.5</v>
          </cell>
          <cell r="BJ786">
            <v>0</v>
          </cell>
        </row>
        <row r="787">
          <cell r="D787" t="str">
            <v>Univerzita Mateja Bela v Banskej Bystrici</v>
          </cell>
          <cell r="AN787">
            <v>18</v>
          </cell>
          <cell r="AO787">
            <v>24</v>
          </cell>
          <cell r="AP787">
            <v>24</v>
          </cell>
          <cell r="AQ787">
            <v>18</v>
          </cell>
          <cell r="AR787">
            <v>18</v>
          </cell>
          <cell r="BF787">
            <v>15.6</v>
          </cell>
          <cell r="BG787">
            <v>23.088000000000001</v>
          </cell>
          <cell r="BH787">
            <v>23.088000000000001</v>
          </cell>
          <cell r="BI787">
            <v>24</v>
          </cell>
          <cell r="BJ787">
            <v>0</v>
          </cell>
        </row>
        <row r="788">
          <cell r="D788" t="str">
            <v>Univerzita Mateja Bela v Banskej Bystrici</v>
          </cell>
          <cell r="AN788">
            <v>6</v>
          </cell>
          <cell r="AO788">
            <v>7</v>
          </cell>
          <cell r="AP788">
            <v>0</v>
          </cell>
          <cell r="AQ788">
            <v>0</v>
          </cell>
          <cell r="AR788">
            <v>6</v>
          </cell>
          <cell r="BF788">
            <v>4.8</v>
          </cell>
          <cell r="BG788">
            <v>6.9119999999999999</v>
          </cell>
          <cell r="BH788">
            <v>6.4255999999999993</v>
          </cell>
          <cell r="BI788">
            <v>7</v>
          </cell>
          <cell r="BJ788">
            <v>0</v>
          </cell>
        </row>
        <row r="789">
          <cell r="D789" t="str">
            <v>Univerzita Mateja Bela v Banskej Bystrici</v>
          </cell>
          <cell r="AN789">
            <v>12.5</v>
          </cell>
          <cell r="AO789">
            <v>13</v>
          </cell>
          <cell r="AP789">
            <v>13</v>
          </cell>
          <cell r="AQ789">
            <v>12.5</v>
          </cell>
          <cell r="AR789">
            <v>12.5</v>
          </cell>
          <cell r="BF789">
            <v>10.399999999999999</v>
          </cell>
          <cell r="BG789">
            <v>12.375999999999998</v>
          </cell>
          <cell r="BH789">
            <v>12.375999999999998</v>
          </cell>
          <cell r="BI789">
            <v>13</v>
          </cell>
          <cell r="BJ789">
            <v>0</v>
          </cell>
        </row>
        <row r="790">
          <cell r="D790" t="str">
            <v>Univerzita Mateja Bela v Banskej Bystrici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1</v>
          </cell>
          <cell r="BJ790">
            <v>0</v>
          </cell>
        </row>
        <row r="791">
          <cell r="D791" t="str">
            <v>Univerzita Mateja Bela v Banskej Bystrici</v>
          </cell>
          <cell r="AN791">
            <v>0</v>
          </cell>
          <cell r="AO791">
            <v>0</v>
          </cell>
          <cell r="AP791">
            <v>0</v>
          </cell>
          <cell r="AQ791">
            <v>0</v>
          </cell>
          <cell r="AR791">
            <v>0</v>
          </cell>
          <cell r="BF791">
            <v>0</v>
          </cell>
          <cell r="BG791">
            <v>0</v>
          </cell>
          <cell r="BH791">
            <v>0</v>
          </cell>
          <cell r="BI791">
            <v>9</v>
          </cell>
          <cell r="BJ791">
            <v>0</v>
          </cell>
        </row>
        <row r="792">
          <cell r="D792" t="str">
            <v>Univerzita Mateja Bela v Banskej Bystrici</v>
          </cell>
          <cell r="AN792">
            <v>10</v>
          </cell>
          <cell r="AO792">
            <v>0</v>
          </cell>
          <cell r="AP792">
            <v>0</v>
          </cell>
          <cell r="AQ792">
            <v>0</v>
          </cell>
          <cell r="AR792">
            <v>10</v>
          </cell>
          <cell r="BF792">
            <v>40</v>
          </cell>
          <cell r="BG792">
            <v>44</v>
          </cell>
          <cell r="BH792">
            <v>44</v>
          </cell>
          <cell r="BI792">
            <v>11</v>
          </cell>
          <cell r="BJ792">
            <v>10</v>
          </cell>
        </row>
        <row r="793">
          <cell r="D793" t="str">
            <v>Univerzita Mateja Bela v Banskej Bystrici</v>
          </cell>
          <cell r="AN793">
            <v>111</v>
          </cell>
          <cell r="AO793">
            <v>127</v>
          </cell>
          <cell r="AP793">
            <v>0</v>
          </cell>
          <cell r="AQ793">
            <v>0</v>
          </cell>
          <cell r="AR793">
            <v>111</v>
          </cell>
          <cell r="BF793">
            <v>166.5</v>
          </cell>
          <cell r="BG793">
            <v>166.5</v>
          </cell>
          <cell r="BH793">
            <v>136.84931506849315</v>
          </cell>
          <cell r="BI793">
            <v>127</v>
          </cell>
          <cell r="BJ793">
            <v>0</v>
          </cell>
        </row>
        <row r="794">
          <cell r="D794" t="str">
            <v>Univerzita Mateja Bela v Banskej Bystrici</v>
          </cell>
          <cell r="AN794">
            <v>1</v>
          </cell>
          <cell r="AO794">
            <v>0</v>
          </cell>
          <cell r="AP794">
            <v>0</v>
          </cell>
          <cell r="AQ794">
            <v>0</v>
          </cell>
          <cell r="AR794">
            <v>1</v>
          </cell>
          <cell r="BF794">
            <v>4</v>
          </cell>
          <cell r="BG794">
            <v>4.4000000000000004</v>
          </cell>
          <cell r="BH794">
            <v>4.4000000000000004</v>
          </cell>
          <cell r="BI794">
            <v>2</v>
          </cell>
          <cell r="BJ794">
            <v>1</v>
          </cell>
        </row>
        <row r="795">
          <cell r="D795" t="str">
            <v>Univerzita Mateja Bela v Banskej Bystrici</v>
          </cell>
          <cell r="AN795">
            <v>22</v>
          </cell>
          <cell r="AO795">
            <v>29</v>
          </cell>
          <cell r="AP795">
            <v>0</v>
          </cell>
          <cell r="AQ795">
            <v>0</v>
          </cell>
          <cell r="AR795">
            <v>22</v>
          </cell>
          <cell r="BF795">
            <v>19</v>
          </cell>
          <cell r="BG795">
            <v>19</v>
          </cell>
          <cell r="BH795">
            <v>15.833333333333334</v>
          </cell>
          <cell r="BI795">
            <v>29</v>
          </cell>
          <cell r="BJ795">
            <v>0</v>
          </cell>
        </row>
        <row r="796">
          <cell r="D796" t="str">
            <v>Univerzita Mateja Bela v Banskej Bystrici</v>
          </cell>
          <cell r="AN796">
            <v>0</v>
          </cell>
          <cell r="AO796">
            <v>0</v>
          </cell>
          <cell r="AP796">
            <v>0</v>
          </cell>
          <cell r="AQ796">
            <v>0</v>
          </cell>
          <cell r="AR796">
            <v>0</v>
          </cell>
          <cell r="BF796">
            <v>0</v>
          </cell>
          <cell r="BG796">
            <v>0</v>
          </cell>
          <cell r="BH796">
            <v>0</v>
          </cell>
          <cell r="BI796">
            <v>4</v>
          </cell>
          <cell r="BJ796">
            <v>0</v>
          </cell>
        </row>
        <row r="797">
          <cell r="D797" t="str">
            <v>Akadémia umení v Banskej Bystrici</v>
          </cell>
          <cell r="AN797">
            <v>17</v>
          </cell>
          <cell r="AO797">
            <v>18</v>
          </cell>
          <cell r="AP797">
            <v>0</v>
          </cell>
          <cell r="AQ797">
            <v>0</v>
          </cell>
          <cell r="AR797">
            <v>17</v>
          </cell>
          <cell r="BF797">
            <v>15.2</v>
          </cell>
          <cell r="BG797">
            <v>49.095999999999997</v>
          </cell>
          <cell r="BH797">
            <v>36.821999999999996</v>
          </cell>
          <cell r="BI797">
            <v>18</v>
          </cell>
          <cell r="BJ797">
            <v>0</v>
          </cell>
        </row>
        <row r="798">
          <cell r="D798" t="str">
            <v>Akadémia umení v Banskej Bystrici</v>
          </cell>
          <cell r="AN798">
            <v>36</v>
          </cell>
          <cell r="AO798">
            <v>41</v>
          </cell>
          <cell r="AP798">
            <v>0</v>
          </cell>
          <cell r="AQ798">
            <v>0</v>
          </cell>
          <cell r="AR798">
            <v>36</v>
          </cell>
          <cell r="BF798">
            <v>33</v>
          </cell>
          <cell r="BG798">
            <v>106.59</v>
          </cell>
          <cell r="BH798">
            <v>98.390769230769237</v>
          </cell>
          <cell r="BI798">
            <v>41</v>
          </cell>
          <cell r="BJ798">
            <v>0</v>
          </cell>
        </row>
        <row r="799">
          <cell r="D799" t="str">
            <v>Akadémia umení v Banskej Bystrici</v>
          </cell>
          <cell r="AN799">
            <v>38</v>
          </cell>
          <cell r="AO799">
            <v>39</v>
          </cell>
          <cell r="AP799">
            <v>0</v>
          </cell>
          <cell r="AQ799">
            <v>0</v>
          </cell>
          <cell r="AR799">
            <v>38</v>
          </cell>
          <cell r="BF799">
            <v>34.4</v>
          </cell>
          <cell r="BG799">
            <v>111.11199999999999</v>
          </cell>
          <cell r="BH799">
            <v>111.11199999999999</v>
          </cell>
          <cell r="BI799">
            <v>39</v>
          </cell>
          <cell r="BJ799">
            <v>0</v>
          </cell>
        </row>
        <row r="800">
          <cell r="D800" t="str">
            <v>Akadémia umení v Banskej Bystrici</v>
          </cell>
          <cell r="AN800">
            <v>45</v>
          </cell>
          <cell r="AO800">
            <v>51</v>
          </cell>
          <cell r="AP800">
            <v>0</v>
          </cell>
          <cell r="AQ800">
            <v>0</v>
          </cell>
          <cell r="AR800">
            <v>45</v>
          </cell>
          <cell r="BF800">
            <v>39.9</v>
          </cell>
          <cell r="BG800">
            <v>128.87699999999998</v>
          </cell>
          <cell r="BH800">
            <v>128.87699999999998</v>
          </cell>
          <cell r="BI800">
            <v>51</v>
          </cell>
          <cell r="BJ800">
            <v>0</v>
          </cell>
        </row>
        <row r="801">
          <cell r="D801" t="str">
            <v>Univerzita Mateja Bela v Banskej Bystrici</v>
          </cell>
          <cell r="AN801">
            <v>140</v>
          </cell>
          <cell r="AO801">
            <v>162</v>
          </cell>
          <cell r="AP801">
            <v>0</v>
          </cell>
          <cell r="AQ801">
            <v>0</v>
          </cell>
          <cell r="AR801">
            <v>140</v>
          </cell>
          <cell r="BF801">
            <v>210</v>
          </cell>
          <cell r="BG801">
            <v>210</v>
          </cell>
          <cell r="BH801">
            <v>158.08988764044946</v>
          </cell>
          <cell r="BI801">
            <v>162</v>
          </cell>
          <cell r="BJ801">
            <v>0</v>
          </cell>
        </row>
        <row r="802">
          <cell r="D802" t="str">
            <v>Univerzita Mateja Bela v Banskej Bystrici</v>
          </cell>
          <cell r="AN802">
            <v>347</v>
          </cell>
          <cell r="AO802">
            <v>381</v>
          </cell>
          <cell r="AP802">
            <v>0</v>
          </cell>
          <cell r="AQ802">
            <v>0</v>
          </cell>
          <cell r="AR802">
            <v>347</v>
          </cell>
          <cell r="BF802">
            <v>291.5</v>
          </cell>
          <cell r="BG802">
            <v>291.5</v>
          </cell>
          <cell r="BH802">
            <v>281.78333333333336</v>
          </cell>
          <cell r="BI802">
            <v>381</v>
          </cell>
          <cell r="BJ802">
            <v>0</v>
          </cell>
        </row>
        <row r="803">
          <cell r="D803" t="str">
            <v>Akadémia umení v Banskej Bystrici</v>
          </cell>
          <cell r="AN803">
            <v>38</v>
          </cell>
          <cell r="AO803">
            <v>40</v>
          </cell>
          <cell r="AP803">
            <v>0</v>
          </cell>
          <cell r="AQ803">
            <v>0</v>
          </cell>
          <cell r="AR803">
            <v>38</v>
          </cell>
          <cell r="BF803">
            <v>34.1</v>
          </cell>
          <cell r="BG803">
            <v>110.143</v>
          </cell>
          <cell r="BH803">
            <v>110.143</v>
          </cell>
          <cell r="BI803">
            <v>40</v>
          </cell>
          <cell r="BJ803">
            <v>0</v>
          </cell>
        </row>
        <row r="804">
          <cell r="D804" t="str">
            <v>Akadémia umení v Banskej Bystrici</v>
          </cell>
          <cell r="AN804">
            <v>5</v>
          </cell>
          <cell r="AO804">
            <v>0</v>
          </cell>
          <cell r="AP804">
            <v>0</v>
          </cell>
          <cell r="AQ804">
            <v>0</v>
          </cell>
          <cell r="AR804">
            <v>5</v>
          </cell>
          <cell r="BF804">
            <v>15</v>
          </cell>
          <cell r="BG804">
            <v>16.5</v>
          </cell>
          <cell r="BH804">
            <v>16.5</v>
          </cell>
          <cell r="BI804">
            <v>5</v>
          </cell>
          <cell r="BJ804">
            <v>5</v>
          </cell>
        </row>
        <row r="805">
          <cell r="D805" t="str">
            <v>Trnavská univerzita v Trnave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BF805">
            <v>0</v>
          </cell>
          <cell r="BG805">
            <v>0</v>
          </cell>
          <cell r="BH805">
            <v>0</v>
          </cell>
          <cell r="BI805">
            <v>5</v>
          </cell>
          <cell r="BJ805">
            <v>0</v>
          </cell>
        </row>
        <row r="806">
          <cell r="D806" t="str">
            <v>Trnavská univerzita v Trnave</v>
          </cell>
          <cell r="AN806">
            <v>16</v>
          </cell>
          <cell r="AO806">
            <v>37</v>
          </cell>
          <cell r="AP806">
            <v>0</v>
          </cell>
          <cell r="AQ806">
            <v>0</v>
          </cell>
          <cell r="AR806">
            <v>16</v>
          </cell>
          <cell r="BF806">
            <v>13</v>
          </cell>
          <cell r="BG806">
            <v>13</v>
          </cell>
          <cell r="BH806">
            <v>13</v>
          </cell>
          <cell r="BI806">
            <v>37</v>
          </cell>
          <cell r="BJ806">
            <v>0</v>
          </cell>
        </row>
        <row r="807">
          <cell r="D807" t="str">
            <v>Trnavská univerzita v Trnave</v>
          </cell>
          <cell r="AN807">
            <v>0</v>
          </cell>
          <cell r="AO807">
            <v>0</v>
          </cell>
          <cell r="AP807">
            <v>0</v>
          </cell>
          <cell r="AQ807">
            <v>0</v>
          </cell>
          <cell r="AR807">
            <v>0</v>
          </cell>
          <cell r="BF807">
            <v>0</v>
          </cell>
          <cell r="BG807">
            <v>0</v>
          </cell>
          <cell r="BH807">
            <v>0</v>
          </cell>
          <cell r="BI807">
            <v>2</v>
          </cell>
          <cell r="BJ807">
            <v>0</v>
          </cell>
        </row>
        <row r="808">
          <cell r="D808" t="str">
            <v>Akadémia umení v Banskej Bystrici</v>
          </cell>
          <cell r="AN808">
            <v>0</v>
          </cell>
          <cell r="AO808">
            <v>0</v>
          </cell>
          <cell r="AP808">
            <v>0</v>
          </cell>
          <cell r="AQ808">
            <v>0</v>
          </cell>
          <cell r="AR808">
            <v>0</v>
          </cell>
          <cell r="BF808">
            <v>0</v>
          </cell>
          <cell r="BG808">
            <v>0</v>
          </cell>
          <cell r="BH808">
            <v>0</v>
          </cell>
          <cell r="BI808">
            <v>32</v>
          </cell>
          <cell r="BJ808">
            <v>0</v>
          </cell>
        </row>
        <row r="809">
          <cell r="D809" t="str">
            <v>Univerzita Pavla Jozefa Šafárika v Košiciach</v>
          </cell>
          <cell r="AN809">
            <v>0</v>
          </cell>
          <cell r="AO809">
            <v>0</v>
          </cell>
          <cell r="AP809">
            <v>0</v>
          </cell>
          <cell r="AQ809">
            <v>0</v>
          </cell>
          <cell r="AR809">
            <v>0</v>
          </cell>
          <cell r="BF809">
            <v>0</v>
          </cell>
          <cell r="BG809">
            <v>0</v>
          </cell>
          <cell r="BH809">
            <v>0</v>
          </cell>
          <cell r="BI809">
            <v>8</v>
          </cell>
          <cell r="BJ809">
            <v>0</v>
          </cell>
        </row>
        <row r="810">
          <cell r="D810" t="str">
            <v>Univerzita Pavla Jozefa Šafárika v Košiciach</v>
          </cell>
          <cell r="AN810">
            <v>16</v>
          </cell>
          <cell r="AO810">
            <v>17</v>
          </cell>
          <cell r="AP810">
            <v>17</v>
          </cell>
          <cell r="AQ810">
            <v>16</v>
          </cell>
          <cell r="AR810">
            <v>16</v>
          </cell>
          <cell r="BF810">
            <v>14.5</v>
          </cell>
          <cell r="BG810">
            <v>21.46</v>
          </cell>
          <cell r="BH810">
            <v>21.46</v>
          </cell>
          <cell r="BI810">
            <v>17</v>
          </cell>
          <cell r="BJ810">
            <v>0</v>
          </cell>
        </row>
        <row r="811">
          <cell r="D811" t="str">
            <v>Univerzita Pavla Jozefa Šafárika v Košiciach</v>
          </cell>
          <cell r="AN811">
            <v>12</v>
          </cell>
          <cell r="AO811">
            <v>16</v>
          </cell>
          <cell r="AP811">
            <v>16</v>
          </cell>
          <cell r="AQ811">
            <v>12</v>
          </cell>
          <cell r="AR811">
            <v>12</v>
          </cell>
          <cell r="BF811">
            <v>11.1</v>
          </cell>
          <cell r="BG811">
            <v>16.428000000000001</v>
          </cell>
          <cell r="BH811">
            <v>16.428000000000001</v>
          </cell>
          <cell r="BI811">
            <v>16</v>
          </cell>
          <cell r="BJ811">
            <v>0</v>
          </cell>
        </row>
        <row r="812">
          <cell r="D812" t="str">
            <v>Univerzita Pavla Jozefa Šafárika v Košiciach</v>
          </cell>
          <cell r="AN812">
            <v>92</v>
          </cell>
          <cell r="AO812">
            <v>104</v>
          </cell>
          <cell r="AP812">
            <v>104</v>
          </cell>
          <cell r="AQ812">
            <v>92</v>
          </cell>
          <cell r="AR812">
            <v>92</v>
          </cell>
          <cell r="BF812">
            <v>79.099999999999994</v>
          </cell>
          <cell r="BG812">
            <v>117.06799999999998</v>
          </cell>
          <cell r="BH812">
            <v>117.06799999999998</v>
          </cell>
          <cell r="BI812">
            <v>104</v>
          </cell>
          <cell r="BJ812">
            <v>0</v>
          </cell>
        </row>
        <row r="813">
          <cell r="D813" t="str">
            <v>Univerzita Pavla Jozefa Šafárika v Košiciach</v>
          </cell>
          <cell r="AN813">
            <v>71</v>
          </cell>
          <cell r="AO813">
            <v>78</v>
          </cell>
          <cell r="AP813">
            <v>78</v>
          </cell>
          <cell r="AQ813">
            <v>71</v>
          </cell>
          <cell r="AR813">
            <v>71</v>
          </cell>
          <cell r="BF813">
            <v>60.2</v>
          </cell>
          <cell r="BG813">
            <v>89.096000000000004</v>
          </cell>
          <cell r="BH813">
            <v>89.096000000000004</v>
          </cell>
          <cell r="BI813">
            <v>78</v>
          </cell>
          <cell r="BJ813">
            <v>0</v>
          </cell>
        </row>
        <row r="814">
          <cell r="D814" t="str">
            <v>Univerzita Pavla Jozefa Šafárika v Košiciach</v>
          </cell>
          <cell r="AN814">
            <v>8</v>
          </cell>
          <cell r="AO814">
            <v>10</v>
          </cell>
          <cell r="AP814">
            <v>10</v>
          </cell>
          <cell r="AQ814">
            <v>8</v>
          </cell>
          <cell r="AR814">
            <v>8</v>
          </cell>
          <cell r="BF814">
            <v>7.4</v>
          </cell>
          <cell r="BG814">
            <v>10.36</v>
          </cell>
          <cell r="BH814">
            <v>10.36</v>
          </cell>
          <cell r="BI814">
            <v>10</v>
          </cell>
          <cell r="BJ814">
            <v>0</v>
          </cell>
        </row>
        <row r="815">
          <cell r="D815" t="str">
            <v>Univerzita Pavla Jozefa Šafárika v Košiciach</v>
          </cell>
          <cell r="AN815">
            <v>31</v>
          </cell>
          <cell r="AO815">
            <v>34</v>
          </cell>
          <cell r="AP815">
            <v>34</v>
          </cell>
          <cell r="AQ815">
            <v>31</v>
          </cell>
          <cell r="AR815">
            <v>31</v>
          </cell>
          <cell r="BF815">
            <v>25.299999999999997</v>
          </cell>
          <cell r="BG815">
            <v>37.443999999999996</v>
          </cell>
          <cell r="BH815">
            <v>37.443999999999996</v>
          </cell>
          <cell r="BI815">
            <v>34</v>
          </cell>
          <cell r="BJ815">
            <v>0</v>
          </cell>
        </row>
        <row r="816">
          <cell r="D816" t="str">
            <v>Univerzita Pavla Jozefa Šafárika v Košiciach</v>
          </cell>
          <cell r="AN816">
            <v>14</v>
          </cell>
          <cell r="AO816">
            <v>16</v>
          </cell>
          <cell r="AP816">
            <v>16</v>
          </cell>
          <cell r="AQ816">
            <v>14</v>
          </cell>
          <cell r="AR816">
            <v>14</v>
          </cell>
          <cell r="BF816">
            <v>11.899999999999999</v>
          </cell>
          <cell r="BG816">
            <v>15.707999999999998</v>
          </cell>
          <cell r="BH816">
            <v>15.707999999999998</v>
          </cell>
          <cell r="BI816">
            <v>16</v>
          </cell>
          <cell r="BJ816">
            <v>0</v>
          </cell>
        </row>
        <row r="817">
          <cell r="D817" t="str">
            <v>Univerzita Pavla Jozefa Šafárika v Košiciach</v>
          </cell>
          <cell r="AN817">
            <v>22</v>
          </cell>
          <cell r="AO817">
            <v>27</v>
          </cell>
          <cell r="AP817">
            <v>27</v>
          </cell>
          <cell r="AQ817">
            <v>22</v>
          </cell>
          <cell r="AR817">
            <v>22</v>
          </cell>
          <cell r="BF817">
            <v>19</v>
          </cell>
          <cell r="BG817">
            <v>28.12</v>
          </cell>
          <cell r="BH817">
            <v>28.12</v>
          </cell>
          <cell r="BI817">
            <v>27</v>
          </cell>
          <cell r="BJ817">
            <v>0</v>
          </cell>
        </row>
        <row r="818">
          <cell r="D818" t="str">
            <v>Univerzita Pavla Jozefa Šafárika v Košiciach</v>
          </cell>
          <cell r="AN818">
            <v>0</v>
          </cell>
          <cell r="AO818">
            <v>0</v>
          </cell>
          <cell r="AP818">
            <v>0</v>
          </cell>
          <cell r="AQ818">
            <v>0</v>
          </cell>
          <cell r="AR818">
            <v>0</v>
          </cell>
          <cell r="BF818">
            <v>0</v>
          </cell>
          <cell r="BG818">
            <v>0</v>
          </cell>
          <cell r="BH818">
            <v>0</v>
          </cell>
          <cell r="BI818">
            <v>32</v>
          </cell>
          <cell r="BJ818">
            <v>0</v>
          </cell>
        </row>
        <row r="819">
          <cell r="D819" t="str">
            <v>Univerzita Pavla Jozefa Šafárika v Košiciach</v>
          </cell>
          <cell r="AN819">
            <v>1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56</v>
          </cell>
          <cell r="BJ819">
            <v>0</v>
          </cell>
        </row>
        <row r="820">
          <cell r="D820" t="str">
            <v>Univerzita Pavla Jozefa Šafárika v Košiciach</v>
          </cell>
          <cell r="AN820">
            <v>105</v>
          </cell>
          <cell r="AO820">
            <v>116</v>
          </cell>
          <cell r="AP820">
            <v>0</v>
          </cell>
          <cell r="AQ820">
            <v>0</v>
          </cell>
          <cell r="AR820">
            <v>105</v>
          </cell>
          <cell r="BF820">
            <v>89.699999999999989</v>
          </cell>
          <cell r="BG820">
            <v>89.699999999999989</v>
          </cell>
          <cell r="BH820">
            <v>89.699999999999989</v>
          </cell>
          <cell r="BI820">
            <v>116</v>
          </cell>
          <cell r="BJ820">
            <v>0</v>
          </cell>
        </row>
        <row r="821">
          <cell r="D821" t="str">
            <v>Univerzita Mateja Bela v Banskej Bystrici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1</v>
          </cell>
          <cell r="BJ821">
            <v>0</v>
          </cell>
        </row>
        <row r="822">
          <cell r="D822" t="str">
            <v>Univerzita Mateja Bela v Banskej Bystrici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7</v>
          </cell>
          <cell r="BJ822">
            <v>0</v>
          </cell>
        </row>
        <row r="823">
          <cell r="D823" t="str">
            <v>Univerzita Mateja Bela v Banskej Bystrici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41</v>
          </cell>
          <cell r="BJ823">
            <v>0</v>
          </cell>
        </row>
        <row r="824">
          <cell r="D824" t="str">
            <v>Univerzita Mateja Bela v Banskej Bystrici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15</v>
          </cell>
          <cell r="BJ824">
            <v>0</v>
          </cell>
        </row>
        <row r="825">
          <cell r="D825" t="str">
            <v>Univerzita Mateja Bela v Banskej Bystrici</v>
          </cell>
          <cell r="AN825">
            <v>4</v>
          </cell>
          <cell r="AO825">
            <v>0</v>
          </cell>
          <cell r="AP825">
            <v>0</v>
          </cell>
          <cell r="AQ825">
            <v>0</v>
          </cell>
          <cell r="AR825">
            <v>4</v>
          </cell>
          <cell r="BF825">
            <v>16</v>
          </cell>
          <cell r="BG825">
            <v>17.600000000000001</v>
          </cell>
          <cell r="BH825">
            <v>17.600000000000001</v>
          </cell>
          <cell r="BI825">
            <v>5</v>
          </cell>
          <cell r="BJ825">
            <v>4</v>
          </cell>
        </row>
        <row r="826">
          <cell r="D826" t="str">
            <v>Univerzita Mateja Bela v Banskej Bystrici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10</v>
          </cell>
          <cell r="BJ826">
            <v>0</v>
          </cell>
        </row>
        <row r="827">
          <cell r="D827" t="str">
            <v>Univerzita Mateja Bela v Banskej Bystrici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35</v>
          </cell>
          <cell r="BJ827">
            <v>0</v>
          </cell>
        </row>
        <row r="828">
          <cell r="D828" t="str">
            <v>Univerzita Mateja Bela v Banskej Bystrici</v>
          </cell>
          <cell r="AN828">
            <v>8</v>
          </cell>
          <cell r="AO828">
            <v>12</v>
          </cell>
          <cell r="AP828">
            <v>0</v>
          </cell>
          <cell r="AQ828">
            <v>0</v>
          </cell>
          <cell r="AR828">
            <v>8</v>
          </cell>
          <cell r="BF828">
            <v>6.8</v>
          </cell>
          <cell r="BG828">
            <v>6.8</v>
          </cell>
          <cell r="BH828">
            <v>6.8</v>
          </cell>
          <cell r="BI828">
            <v>12</v>
          </cell>
          <cell r="BJ828">
            <v>0</v>
          </cell>
        </row>
        <row r="829">
          <cell r="D829" t="str">
            <v>Univerzita Mateja Bela v Banskej Bystrici</v>
          </cell>
          <cell r="AN829">
            <v>10</v>
          </cell>
          <cell r="AO829">
            <v>12</v>
          </cell>
          <cell r="AP829">
            <v>0</v>
          </cell>
          <cell r="AQ829">
            <v>0</v>
          </cell>
          <cell r="AR829">
            <v>10</v>
          </cell>
          <cell r="BF829">
            <v>8.5</v>
          </cell>
          <cell r="BG829">
            <v>12.75</v>
          </cell>
          <cell r="BH829">
            <v>12.75</v>
          </cell>
          <cell r="BI829">
            <v>12</v>
          </cell>
          <cell r="BJ829">
            <v>0</v>
          </cell>
        </row>
        <row r="830">
          <cell r="D830" t="str">
            <v>Univerzita Mateja Bela v Banskej Bystrici</v>
          </cell>
          <cell r="AN830">
            <v>14</v>
          </cell>
          <cell r="AO830">
            <v>18</v>
          </cell>
          <cell r="AP830">
            <v>0</v>
          </cell>
          <cell r="AQ830">
            <v>0</v>
          </cell>
          <cell r="AR830">
            <v>14</v>
          </cell>
          <cell r="BF830">
            <v>11.6</v>
          </cell>
          <cell r="BG830">
            <v>11.6</v>
          </cell>
          <cell r="BH830">
            <v>11.6</v>
          </cell>
          <cell r="BI830">
            <v>18</v>
          </cell>
          <cell r="BJ830">
            <v>0</v>
          </cell>
        </row>
        <row r="831">
          <cell r="D831" t="str">
            <v>Univerzita Mateja Bela v Banskej Bystrici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5</v>
          </cell>
          <cell r="BJ831">
            <v>0</v>
          </cell>
        </row>
        <row r="832">
          <cell r="D832" t="str">
            <v>Univerzita Mateja Bela v Banskej Bystrici</v>
          </cell>
          <cell r="AN832">
            <v>15</v>
          </cell>
          <cell r="AO832">
            <v>17</v>
          </cell>
          <cell r="AP832">
            <v>0</v>
          </cell>
          <cell r="AQ832">
            <v>0</v>
          </cell>
          <cell r="AR832">
            <v>15</v>
          </cell>
          <cell r="BF832">
            <v>11.399999999999999</v>
          </cell>
          <cell r="BG832">
            <v>14.249999999999998</v>
          </cell>
          <cell r="BH832">
            <v>14.249999999999998</v>
          </cell>
          <cell r="BI832">
            <v>17</v>
          </cell>
          <cell r="BJ832">
            <v>0</v>
          </cell>
        </row>
        <row r="833">
          <cell r="D833" t="str">
            <v>Univerzita Mateja Bela v Banskej Bystrici</v>
          </cell>
          <cell r="AN833">
            <v>60.5</v>
          </cell>
          <cell r="AO833">
            <v>67.5</v>
          </cell>
          <cell r="AP833">
            <v>0</v>
          </cell>
          <cell r="AQ833">
            <v>0</v>
          </cell>
          <cell r="AR833">
            <v>60.5</v>
          </cell>
          <cell r="BF833">
            <v>51.8</v>
          </cell>
          <cell r="BG833">
            <v>61.641999999999996</v>
          </cell>
          <cell r="BH833">
            <v>61.641999999999996</v>
          </cell>
          <cell r="BI833">
            <v>67.5</v>
          </cell>
          <cell r="BJ833">
            <v>0</v>
          </cell>
        </row>
        <row r="834">
          <cell r="D834" t="str">
            <v>Univerzita Mateja Bela v Banskej Bystrici</v>
          </cell>
          <cell r="AN834">
            <v>10</v>
          </cell>
          <cell r="AO834">
            <v>11</v>
          </cell>
          <cell r="AP834">
            <v>11</v>
          </cell>
          <cell r="AQ834">
            <v>10</v>
          </cell>
          <cell r="AR834">
            <v>10</v>
          </cell>
          <cell r="BF834">
            <v>8.5</v>
          </cell>
          <cell r="BG834">
            <v>10.115</v>
          </cell>
          <cell r="BH834">
            <v>10.115</v>
          </cell>
          <cell r="BI834">
            <v>11</v>
          </cell>
          <cell r="BJ834">
            <v>0</v>
          </cell>
        </row>
        <row r="835">
          <cell r="D835" t="str">
            <v>Univerzita Mateja Bela v Banskej Bystrici</v>
          </cell>
          <cell r="AN835">
            <v>24.5</v>
          </cell>
          <cell r="AO835">
            <v>25.5</v>
          </cell>
          <cell r="AP835">
            <v>0</v>
          </cell>
          <cell r="AQ835">
            <v>0</v>
          </cell>
          <cell r="AR835">
            <v>24.5</v>
          </cell>
          <cell r="BF835">
            <v>21.65</v>
          </cell>
          <cell r="BG835">
            <v>32.474999999999994</v>
          </cell>
          <cell r="BH835">
            <v>32.474999999999994</v>
          </cell>
          <cell r="BI835">
            <v>25.5</v>
          </cell>
          <cell r="BJ835">
            <v>0</v>
          </cell>
        </row>
        <row r="836">
          <cell r="D836" t="str">
            <v>Univerzita Mateja Bela v Banskej Bystrici</v>
          </cell>
          <cell r="AN836">
            <v>6.5</v>
          </cell>
          <cell r="AO836">
            <v>8.5</v>
          </cell>
          <cell r="AP836">
            <v>0</v>
          </cell>
          <cell r="AQ836">
            <v>0</v>
          </cell>
          <cell r="AR836">
            <v>6.5</v>
          </cell>
          <cell r="BF836">
            <v>5.3</v>
          </cell>
          <cell r="BG836">
            <v>7.9499999999999993</v>
          </cell>
          <cell r="BH836">
            <v>7.9499999999999993</v>
          </cell>
          <cell r="BI836">
            <v>8.5</v>
          </cell>
          <cell r="BJ836">
            <v>0</v>
          </cell>
        </row>
        <row r="837">
          <cell r="D837" t="str">
            <v>Univerzita Mateja Bela v Banskej Bystrici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2</v>
          </cell>
          <cell r="BJ837">
            <v>0</v>
          </cell>
        </row>
        <row r="838">
          <cell r="D838" t="str">
            <v>Univerzita Mateja Bela v Banskej Bystrici</v>
          </cell>
          <cell r="AN838">
            <v>64</v>
          </cell>
          <cell r="AO838">
            <v>65</v>
          </cell>
          <cell r="AP838">
            <v>0</v>
          </cell>
          <cell r="AQ838">
            <v>0</v>
          </cell>
          <cell r="AR838">
            <v>64</v>
          </cell>
          <cell r="BF838">
            <v>48.4</v>
          </cell>
          <cell r="BG838">
            <v>50.335999999999999</v>
          </cell>
          <cell r="BH838">
            <v>47.639428571428567</v>
          </cell>
          <cell r="BI838">
            <v>65</v>
          </cell>
          <cell r="BJ838">
            <v>0</v>
          </cell>
        </row>
        <row r="839">
          <cell r="D839" t="str">
            <v>Technická univerzita v Košiciach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5</v>
          </cell>
          <cell r="BJ839">
            <v>0</v>
          </cell>
        </row>
        <row r="840">
          <cell r="D840" t="str">
            <v>Technická univerzita v Košiciach</v>
          </cell>
          <cell r="AN840">
            <v>2</v>
          </cell>
          <cell r="AO840">
            <v>0</v>
          </cell>
          <cell r="AP840">
            <v>0</v>
          </cell>
          <cell r="AQ840">
            <v>2</v>
          </cell>
          <cell r="AR840">
            <v>2</v>
          </cell>
          <cell r="BF840">
            <v>6</v>
          </cell>
          <cell r="BG840">
            <v>12.78</v>
          </cell>
          <cell r="BH840">
            <v>12.78</v>
          </cell>
          <cell r="BI840">
            <v>2</v>
          </cell>
          <cell r="BJ840">
            <v>2</v>
          </cell>
        </row>
        <row r="841">
          <cell r="D841" t="str">
            <v>Technická univerzita v Košiciach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BF841">
            <v>0</v>
          </cell>
          <cell r="BG841">
            <v>0</v>
          </cell>
          <cell r="BH841">
            <v>0</v>
          </cell>
          <cell r="BI841">
            <v>4</v>
          </cell>
          <cell r="BJ841">
            <v>0</v>
          </cell>
        </row>
        <row r="842">
          <cell r="D842" t="str">
            <v>Technická univerzita v Košiciach</v>
          </cell>
          <cell r="AN842">
            <v>1</v>
          </cell>
          <cell r="AO842">
            <v>0</v>
          </cell>
          <cell r="AP842">
            <v>0</v>
          </cell>
          <cell r="AQ842">
            <v>1</v>
          </cell>
          <cell r="AR842">
            <v>1</v>
          </cell>
          <cell r="BF842">
            <v>3</v>
          </cell>
          <cell r="BG842">
            <v>6.39</v>
          </cell>
          <cell r="BH842">
            <v>6.39</v>
          </cell>
          <cell r="BI842">
            <v>1</v>
          </cell>
          <cell r="BJ842">
            <v>1</v>
          </cell>
        </row>
        <row r="843">
          <cell r="D843" t="str">
            <v>Technická univerzita v Košiciach</v>
          </cell>
          <cell r="AN843">
            <v>5</v>
          </cell>
          <cell r="AO843">
            <v>0</v>
          </cell>
          <cell r="AP843">
            <v>0</v>
          </cell>
          <cell r="AQ843">
            <v>5</v>
          </cell>
          <cell r="AR843">
            <v>5</v>
          </cell>
          <cell r="BF843">
            <v>15</v>
          </cell>
          <cell r="BG843">
            <v>31.95</v>
          </cell>
          <cell r="BH843">
            <v>31.95</v>
          </cell>
          <cell r="BI843">
            <v>5</v>
          </cell>
          <cell r="BJ843">
            <v>5</v>
          </cell>
        </row>
        <row r="844">
          <cell r="D844" t="str">
            <v>Technická univerzita v Košiciach</v>
          </cell>
          <cell r="AN844">
            <v>1</v>
          </cell>
          <cell r="AO844">
            <v>0</v>
          </cell>
          <cell r="AP844">
            <v>0</v>
          </cell>
          <cell r="AQ844">
            <v>1</v>
          </cell>
          <cell r="AR844">
            <v>1</v>
          </cell>
          <cell r="BF844">
            <v>3</v>
          </cell>
          <cell r="BG844">
            <v>6.39</v>
          </cell>
          <cell r="BH844">
            <v>6.39</v>
          </cell>
          <cell r="BI844">
            <v>1</v>
          </cell>
          <cell r="BJ844">
            <v>1</v>
          </cell>
        </row>
        <row r="845">
          <cell r="D845" t="str">
            <v>Technická univerzita v Košiciach</v>
          </cell>
          <cell r="AN845">
            <v>162</v>
          </cell>
          <cell r="AO845">
            <v>177</v>
          </cell>
          <cell r="AP845">
            <v>177</v>
          </cell>
          <cell r="AQ845">
            <v>162</v>
          </cell>
          <cell r="AR845">
            <v>162</v>
          </cell>
          <cell r="BF845">
            <v>133.5</v>
          </cell>
          <cell r="BG845">
            <v>197.57999999999998</v>
          </cell>
          <cell r="BH845">
            <v>197.57999999999998</v>
          </cell>
          <cell r="BI845">
            <v>177</v>
          </cell>
          <cell r="BJ845">
            <v>0</v>
          </cell>
        </row>
        <row r="846">
          <cell r="D846" t="str">
            <v>Technická univerzita v Košiciach</v>
          </cell>
          <cell r="AN846">
            <v>81</v>
          </cell>
          <cell r="AO846">
            <v>86</v>
          </cell>
          <cell r="AP846">
            <v>0</v>
          </cell>
          <cell r="AQ846">
            <v>0</v>
          </cell>
          <cell r="AR846">
            <v>81</v>
          </cell>
          <cell r="BF846">
            <v>69</v>
          </cell>
          <cell r="BG846">
            <v>102.12</v>
          </cell>
          <cell r="BH846">
            <v>81.696000000000012</v>
          </cell>
          <cell r="BI846">
            <v>86</v>
          </cell>
          <cell r="BJ846">
            <v>0</v>
          </cell>
        </row>
        <row r="847">
          <cell r="D847" t="str">
            <v>Technická univerzita v Košiciach</v>
          </cell>
          <cell r="AN847">
            <v>75</v>
          </cell>
          <cell r="AO847">
            <v>81</v>
          </cell>
          <cell r="AP847">
            <v>81</v>
          </cell>
          <cell r="AQ847">
            <v>75</v>
          </cell>
          <cell r="AR847">
            <v>75</v>
          </cell>
          <cell r="BF847">
            <v>63.3</v>
          </cell>
          <cell r="BG847">
            <v>93.683999999999997</v>
          </cell>
          <cell r="BH847">
            <v>93.683999999999997</v>
          </cell>
          <cell r="BI847">
            <v>81</v>
          </cell>
          <cell r="BJ847">
            <v>0</v>
          </cell>
        </row>
        <row r="848">
          <cell r="D848" t="str">
            <v>Technická univerzita v Košiciach</v>
          </cell>
          <cell r="AN848">
            <v>97</v>
          </cell>
          <cell r="AO848">
            <v>110</v>
          </cell>
          <cell r="AP848">
            <v>110</v>
          </cell>
          <cell r="AQ848">
            <v>97</v>
          </cell>
          <cell r="AR848">
            <v>97</v>
          </cell>
          <cell r="BF848">
            <v>82.6</v>
          </cell>
          <cell r="BG848">
            <v>122.24799999999999</v>
          </cell>
          <cell r="BH848">
            <v>122.24799999999999</v>
          </cell>
          <cell r="BI848">
            <v>110</v>
          </cell>
          <cell r="BJ848">
            <v>0</v>
          </cell>
        </row>
        <row r="849">
          <cell r="D849" t="str">
            <v>Technická univerzita v Košiciach</v>
          </cell>
          <cell r="AN849">
            <v>154</v>
          </cell>
          <cell r="AO849">
            <v>166</v>
          </cell>
          <cell r="AP849">
            <v>0</v>
          </cell>
          <cell r="AQ849">
            <v>0</v>
          </cell>
          <cell r="AR849">
            <v>154</v>
          </cell>
          <cell r="BF849">
            <v>231</v>
          </cell>
          <cell r="BG849">
            <v>341.88</v>
          </cell>
          <cell r="BH849">
            <v>287.89894736842103</v>
          </cell>
          <cell r="BI849">
            <v>166</v>
          </cell>
          <cell r="BJ849">
            <v>0</v>
          </cell>
        </row>
        <row r="850">
          <cell r="D850" t="str">
            <v>Technická univerzita v Košiciach</v>
          </cell>
          <cell r="AN850">
            <v>41</v>
          </cell>
          <cell r="AO850">
            <v>43</v>
          </cell>
          <cell r="AP850">
            <v>0</v>
          </cell>
          <cell r="AQ850">
            <v>41</v>
          </cell>
          <cell r="AR850">
            <v>41</v>
          </cell>
          <cell r="BF850">
            <v>33.5</v>
          </cell>
          <cell r="BG850">
            <v>49.58</v>
          </cell>
          <cell r="BH850">
            <v>49.58</v>
          </cell>
          <cell r="BI850">
            <v>43</v>
          </cell>
          <cell r="BJ850">
            <v>0</v>
          </cell>
        </row>
        <row r="851">
          <cell r="D851" t="str">
            <v>Technická univerzita v Košiciach</v>
          </cell>
          <cell r="AN851">
            <v>156</v>
          </cell>
          <cell r="AO851">
            <v>219</v>
          </cell>
          <cell r="AP851">
            <v>0</v>
          </cell>
          <cell r="AQ851">
            <v>156</v>
          </cell>
          <cell r="AR851">
            <v>156</v>
          </cell>
          <cell r="BF851">
            <v>134.4</v>
          </cell>
          <cell r="BG851">
            <v>198.91200000000001</v>
          </cell>
          <cell r="BH851">
            <v>194.39127272727274</v>
          </cell>
          <cell r="BI851">
            <v>219</v>
          </cell>
          <cell r="BJ851">
            <v>0</v>
          </cell>
        </row>
        <row r="852">
          <cell r="D852" t="str">
            <v>Technická univerzita v Košiciach</v>
          </cell>
          <cell r="AN852">
            <v>0</v>
          </cell>
          <cell r="AO852">
            <v>0</v>
          </cell>
          <cell r="AP852">
            <v>0</v>
          </cell>
          <cell r="AQ852">
            <v>0</v>
          </cell>
          <cell r="AR852">
            <v>0</v>
          </cell>
          <cell r="BF852">
            <v>0</v>
          </cell>
          <cell r="BG852">
            <v>0</v>
          </cell>
          <cell r="BH852">
            <v>0</v>
          </cell>
          <cell r="BI852">
            <v>7</v>
          </cell>
          <cell r="BJ852">
            <v>0</v>
          </cell>
        </row>
        <row r="853">
          <cell r="D853" t="str">
            <v>Technická univerzita v Košiciach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10</v>
          </cell>
          <cell r="BJ853">
            <v>0</v>
          </cell>
        </row>
        <row r="854">
          <cell r="D854" t="str">
            <v>Technická univerzita v Košiciach</v>
          </cell>
          <cell r="AN854">
            <v>255</v>
          </cell>
          <cell r="AO854">
            <v>263</v>
          </cell>
          <cell r="AP854">
            <v>0</v>
          </cell>
          <cell r="AQ854">
            <v>0</v>
          </cell>
          <cell r="AR854">
            <v>255</v>
          </cell>
          <cell r="BF854">
            <v>382.5</v>
          </cell>
          <cell r="BG854">
            <v>397.8</v>
          </cell>
          <cell r="BH854">
            <v>348.48595041322312</v>
          </cell>
          <cell r="BI854">
            <v>263</v>
          </cell>
          <cell r="BJ854">
            <v>0</v>
          </cell>
        </row>
        <row r="855">
          <cell r="D855" t="str">
            <v>Technická univerzita v Košiciach</v>
          </cell>
          <cell r="AN855">
            <v>0</v>
          </cell>
          <cell r="AO855">
            <v>0</v>
          </cell>
          <cell r="AP855">
            <v>0</v>
          </cell>
          <cell r="AQ855">
            <v>0</v>
          </cell>
          <cell r="AR855">
            <v>0</v>
          </cell>
          <cell r="BF855">
            <v>0</v>
          </cell>
          <cell r="BG855">
            <v>0</v>
          </cell>
          <cell r="BH855">
            <v>0</v>
          </cell>
          <cell r="BI855">
            <v>33</v>
          </cell>
          <cell r="BJ855">
            <v>0</v>
          </cell>
        </row>
        <row r="856">
          <cell r="D856" t="str">
            <v>Technická univerzita v Košiciach</v>
          </cell>
          <cell r="AN856">
            <v>466</v>
          </cell>
          <cell r="AO856">
            <v>484</v>
          </cell>
          <cell r="AP856">
            <v>0</v>
          </cell>
          <cell r="AQ856">
            <v>0</v>
          </cell>
          <cell r="AR856">
            <v>466</v>
          </cell>
          <cell r="BF856">
            <v>411.7</v>
          </cell>
          <cell r="BG856">
            <v>428.16800000000001</v>
          </cell>
          <cell r="BH856">
            <v>425.08765467625904</v>
          </cell>
          <cell r="BI856">
            <v>484</v>
          </cell>
          <cell r="BJ856">
            <v>0</v>
          </cell>
        </row>
        <row r="857">
          <cell r="D857" t="str">
            <v>Univerzita veterinárskeho lekárstva a farmácie v Košiciach</v>
          </cell>
          <cell r="AN857">
            <v>2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43</v>
          </cell>
          <cell r="BJ857">
            <v>0</v>
          </cell>
        </row>
        <row r="858">
          <cell r="D858" t="str">
            <v>Univerzita veterinárskeho lekárstva a farmácie v Košiciach</v>
          </cell>
          <cell r="AN858">
            <v>25</v>
          </cell>
          <cell r="AO858">
            <v>29</v>
          </cell>
          <cell r="AP858">
            <v>0</v>
          </cell>
          <cell r="AQ858">
            <v>0</v>
          </cell>
          <cell r="AR858">
            <v>25</v>
          </cell>
          <cell r="BF858">
            <v>21.1</v>
          </cell>
          <cell r="BG858">
            <v>93.051000000000016</v>
          </cell>
          <cell r="BH858">
            <v>93.051000000000016</v>
          </cell>
          <cell r="BI858">
            <v>29</v>
          </cell>
          <cell r="BJ858">
            <v>0</v>
          </cell>
        </row>
        <row r="859">
          <cell r="D859" t="str">
            <v>Univerzita veterinárskeho lekárstva a farmácie v Košiciach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10</v>
          </cell>
          <cell r="BJ859">
            <v>0</v>
          </cell>
        </row>
        <row r="860">
          <cell r="D860" t="str">
            <v>Univerzita Pavla Jozefa Šafárika v Košiciach</v>
          </cell>
          <cell r="AN860">
            <v>1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167</v>
          </cell>
          <cell r="BJ860">
            <v>0</v>
          </cell>
        </row>
        <row r="861">
          <cell r="D861" t="str">
            <v>Univerzita Pavla Jozefa Šafárika v Košiciach</v>
          </cell>
          <cell r="AN861">
            <v>180</v>
          </cell>
          <cell r="AO861">
            <v>221</v>
          </cell>
          <cell r="AP861">
            <v>0</v>
          </cell>
          <cell r="AQ861">
            <v>0</v>
          </cell>
          <cell r="AR861">
            <v>180</v>
          </cell>
          <cell r="BF861">
            <v>270</v>
          </cell>
          <cell r="BG861">
            <v>270</v>
          </cell>
          <cell r="BH861">
            <v>210</v>
          </cell>
          <cell r="BI861">
            <v>221</v>
          </cell>
          <cell r="BJ861">
            <v>0</v>
          </cell>
        </row>
        <row r="862">
          <cell r="D862" t="str">
            <v>Univerzita Pavla Jozefa Šafárika v Košiciach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49</v>
          </cell>
          <cell r="BJ862">
            <v>0</v>
          </cell>
        </row>
        <row r="863">
          <cell r="D863" t="str">
            <v>Technická univerzita v Košiciach</v>
          </cell>
          <cell r="AN863">
            <v>5</v>
          </cell>
          <cell r="AO863">
            <v>0</v>
          </cell>
          <cell r="AP863">
            <v>0</v>
          </cell>
          <cell r="AQ863">
            <v>5</v>
          </cell>
          <cell r="AR863">
            <v>5</v>
          </cell>
          <cell r="BF863">
            <v>15</v>
          </cell>
          <cell r="BG863">
            <v>31.95</v>
          </cell>
          <cell r="BH863">
            <v>31.95</v>
          </cell>
          <cell r="BI863">
            <v>5</v>
          </cell>
          <cell r="BJ863">
            <v>5</v>
          </cell>
        </row>
        <row r="864">
          <cell r="D864" t="str">
            <v>Technická univerzita v Košiciach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BF864">
            <v>0</v>
          </cell>
          <cell r="BG864">
            <v>0</v>
          </cell>
          <cell r="BH864">
            <v>0</v>
          </cell>
          <cell r="BI864">
            <v>4</v>
          </cell>
          <cell r="BJ864">
            <v>0</v>
          </cell>
        </row>
        <row r="865">
          <cell r="D865" t="str">
            <v>Technická univerzita v Košiciach</v>
          </cell>
          <cell r="AN865">
            <v>2</v>
          </cell>
          <cell r="AO865">
            <v>0</v>
          </cell>
          <cell r="AP865">
            <v>0</v>
          </cell>
          <cell r="AQ865">
            <v>2</v>
          </cell>
          <cell r="AR865">
            <v>2</v>
          </cell>
          <cell r="BF865">
            <v>6</v>
          </cell>
          <cell r="BG865">
            <v>12.78</v>
          </cell>
          <cell r="BH865">
            <v>12.78</v>
          </cell>
          <cell r="BI865">
            <v>2</v>
          </cell>
          <cell r="BJ865">
            <v>2</v>
          </cell>
        </row>
        <row r="866">
          <cell r="D866" t="str">
            <v>Technická univerzita v Košiciach</v>
          </cell>
          <cell r="AN866">
            <v>10</v>
          </cell>
          <cell r="AO866">
            <v>13</v>
          </cell>
          <cell r="AP866">
            <v>13</v>
          </cell>
          <cell r="AQ866">
            <v>10</v>
          </cell>
          <cell r="AR866">
            <v>10</v>
          </cell>
          <cell r="BF866">
            <v>15</v>
          </cell>
          <cell r="BG866">
            <v>22.2</v>
          </cell>
          <cell r="BH866">
            <v>22.2</v>
          </cell>
          <cell r="BI866">
            <v>13</v>
          </cell>
          <cell r="BJ866">
            <v>0</v>
          </cell>
        </row>
        <row r="867">
          <cell r="D867" t="str">
            <v>Technická univerzita v Košiciach</v>
          </cell>
          <cell r="AN867">
            <v>4</v>
          </cell>
          <cell r="AO867">
            <v>0</v>
          </cell>
          <cell r="AP867">
            <v>0</v>
          </cell>
          <cell r="AQ867">
            <v>0</v>
          </cell>
          <cell r="AR867">
            <v>4</v>
          </cell>
          <cell r="BF867">
            <v>12</v>
          </cell>
          <cell r="BG867">
            <v>13.200000000000001</v>
          </cell>
          <cell r="BH867">
            <v>13.200000000000001</v>
          </cell>
          <cell r="BI867">
            <v>4</v>
          </cell>
          <cell r="BJ867">
            <v>4</v>
          </cell>
        </row>
        <row r="868">
          <cell r="D868" t="str">
            <v>Technická univerzita v Košiciach</v>
          </cell>
          <cell r="AN868">
            <v>0</v>
          </cell>
          <cell r="AO868">
            <v>0</v>
          </cell>
          <cell r="AP868">
            <v>0</v>
          </cell>
          <cell r="AQ868">
            <v>0</v>
          </cell>
          <cell r="AR868">
            <v>0</v>
          </cell>
          <cell r="BF868">
            <v>0</v>
          </cell>
          <cell r="BG868">
            <v>0</v>
          </cell>
          <cell r="BH868">
            <v>0</v>
          </cell>
          <cell r="BI868">
            <v>1</v>
          </cell>
          <cell r="BJ868">
            <v>0</v>
          </cell>
        </row>
        <row r="869">
          <cell r="D869" t="str">
            <v>Technická univerzita v Košiciach</v>
          </cell>
          <cell r="AN869">
            <v>56</v>
          </cell>
          <cell r="AO869">
            <v>58</v>
          </cell>
          <cell r="AP869">
            <v>0</v>
          </cell>
          <cell r="AQ869">
            <v>0</v>
          </cell>
          <cell r="AR869">
            <v>56</v>
          </cell>
          <cell r="BF869">
            <v>50.9</v>
          </cell>
          <cell r="BG869">
            <v>164.40699999999998</v>
          </cell>
          <cell r="BH869">
            <v>150.70641666666666</v>
          </cell>
          <cell r="BI869">
            <v>58</v>
          </cell>
          <cell r="BJ869">
            <v>0</v>
          </cell>
        </row>
        <row r="870">
          <cell r="D870" t="str">
            <v>Technická univerzita v Košiciach</v>
          </cell>
          <cell r="AN870">
            <v>5</v>
          </cell>
          <cell r="AO870">
            <v>0</v>
          </cell>
          <cell r="AP870">
            <v>0</v>
          </cell>
          <cell r="AQ870">
            <v>0</v>
          </cell>
          <cell r="AR870">
            <v>5</v>
          </cell>
          <cell r="BF870">
            <v>15</v>
          </cell>
          <cell r="BG870">
            <v>16.5</v>
          </cell>
          <cell r="BH870">
            <v>16.5</v>
          </cell>
          <cell r="BI870">
            <v>5</v>
          </cell>
          <cell r="BJ870">
            <v>5</v>
          </cell>
        </row>
        <row r="871">
          <cell r="D871" t="str">
            <v>Technická univerzita v Košiciach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4</v>
          </cell>
          <cell r="BJ871">
            <v>0</v>
          </cell>
        </row>
        <row r="872">
          <cell r="D872" t="str">
            <v>Technická univerzita v Košiciach</v>
          </cell>
          <cell r="AN872">
            <v>4</v>
          </cell>
          <cell r="AO872">
            <v>0</v>
          </cell>
          <cell r="AP872">
            <v>0</v>
          </cell>
          <cell r="AQ872">
            <v>4</v>
          </cell>
          <cell r="AR872">
            <v>4</v>
          </cell>
          <cell r="BF872">
            <v>12</v>
          </cell>
          <cell r="BG872">
            <v>25.56</v>
          </cell>
          <cell r="BH872">
            <v>25.56</v>
          </cell>
          <cell r="BI872">
            <v>4</v>
          </cell>
          <cell r="BJ872">
            <v>4</v>
          </cell>
        </row>
        <row r="873">
          <cell r="D873" t="str">
            <v>Technická univerzita v Košiciach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43</v>
          </cell>
          <cell r="BJ873">
            <v>0</v>
          </cell>
        </row>
        <row r="874">
          <cell r="D874" t="str">
            <v>Technická univerzita v Košiciach</v>
          </cell>
          <cell r="AN874">
            <v>85</v>
          </cell>
          <cell r="AO874">
            <v>95</v>
          </cell>
          <cell r="AP874">
            <v>95</v>
          </cell>
          <cell r="AQ874">
            <v>85</v>
          </cell>
          <cell r="AR874">
            <v>85</v>
          </cell>
          <cell r="BF874">
            <v>67.599999999999994</v>
          </cell>
          <cell r="BG874">
            <v>100.04799999999999</v>
          </cell>
          <cell r="BH874">
            <v>100.04799999999999</v>
          </cell>
          <cell r="BI874">
            <v>95</v>
          </cell>
          <cell r="BJ874">
            <v>0</v>
          </cell>
        </row>
        <row r="875">
          <cell r="D875" t="str">
            <v>Technická univerzita v Košiciach</v>
          </cell>
          <cell r="AN875">
            <v>8</v>
          </cell>
          <cell r="AO875">
            <v>0</v>
          </cell>
          <cell r="AP875">
            <v>0</v>
          </cell>
          <cell r="AQ875">
            <v>0</v>
          </cell>
          <cell r="AR875">
            <v>8</v>
          </cell>
          <cell r="BF875">
            <v>24</v>
          </cell>
          <cell r="BG875">
            <v>51.12</v>
          </cell>
          <cell r="BH875">
            <v>34.080000000000005</v>
          </cell>
          <cell r="BI875">
            <v>8</v>
          </cell>
          <cell r="BJ875">
            <v>8</v>
          </cell>
        </row>
        <row r="876">
          <cell r="D876" t="str">
            <v>Univerzita Pavla Jozefa Šafárika v Košiciach</v>
          </cell>
          <cell r="AN876">
            <v>3</v>
          </cell>
          <cell r="AO876">
            <v>0</v>
          </cell>
          <cell r="AP876">
            <v>0</v>
          </cell>
          <cell r="AQ876">
            <v>0</v>
          </cell>
          <cell r="AR876">
            <v>3</v>
          </cell>
          <cell r="BF876">
            <v>9</v>
          </cell>
          <cell r="BG876">
            <v>30.69</v>
          </cell>
          <cell r="BH876">
            <v>30.69</v>
          </cell>
          <cell r="BI876">
            <v>3</v>
          </cell>
          <cell r="BJ876">
            <v>3</v>
          </cell>
        </row>
        <row r="877">
          <cell r="D877" t="str">
            <v>Univerzita Pavla Jozefa Šafárika v Košiciach</v>
          </cell>
          <cell r="AN877">
            <v>6</v>
          </cell>
          <cell r="AO877">
            <v>0</v>
          </cell>
          <cell r="AP877">
            <v>0</v>
          </cell>
          <cell r="AQ877">
            <v>0</v>
          </cell>
          <cell r="AR877">
            <v>6</v>
          </cell>
          <cell r="BF877">
            <v>18</v>
          </cell>
          <cell r="BG877">
            <v>61.38</v>
          </cell>
          <cell r="BH877">
            <v>61.38</v>
          </cell>
          <cell r="BI877">
            <v>6</v>
          </cell>
          <cell r="BJ877">
            <v>6</v>
          </cell>
        </row>
        <row r="878">
          <cell r="D878" t="str">
            <v>Univerzita Pavla Jozefa Šafárika v Košiciach</v>
          </cell>
          <cell r="AN878">
            <v>17</v>
          </cell>
          <cell r="AO878">
            <v>0</v>
          </cell>
          <cell r="AP878">
            <v>0</v>
          </cell>
          <cell r="AQ878">
            <v>0</v>
          </cell>
          <cell r="AR878">
            <v>17</v>
          </cell>
          <cell r="BF878">
            <v>51</v>
          </cell>
          <cell r="BG878">
            <v>108.63</v>
          </cell>
          <cell r="BH878">
            <v>108.63</v>
          </cell>
          <cell r="BI878">
            <v>17</v>
          </cell>
          <cell r="BJ878">
            <v>17</v>
          </cell>
        </row>
        <row r="879">
          <cell r="D879" t="str">
            <v>Univerzita Pavla Jozefa Šafárika v Košiciach</v>
          </cell>
          <cell r="AN879">
            <v>5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BF879">
            <v>0</v>
          </cell>
          <cell r="BG879">
            <v>0</v>
          </cell>
          <cell r="BH879">
            <v>0</v>
          </cell>
          <cell r="BI879">
            <v>5</v>
          </cell>
          <cell r="BJ879">
            <v>0</v>
          </cell>
        </row>
        <row r="880">
          <cell r="D880" t="str">
            <v>Univerzita Pavla Jozefa Šafárika v Košiciach</v>
          </cell>
          <cell r="AN880">
            <v>1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1</v>
          </cell>
          <cell r="BJ880">
            <v>0</v>
          </cell>
        </row>
        <row r="881">
          <cell r="D881" t="str">
            <v>Univerzita Pavla Jozefa Šafárika v Košiciach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9</v>
          </cell>
          <cell r="BJ881">
            <v>0</v>
          </cell>
        </row>
        <row r="882">
          <cell r="D882" t="str">
            <v>Univerzita Pavla Jozefa Šafárika v Košiciach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7</v>
          </cell>
          <cell r="BJ882">
            <v>0</v>
          </cell>
        </row>
        <row r="883">
          <cell r="D883" t="str">
            <v>Univerzita Pavla Jozefa Šafárika v Košiciach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9</v>
          </cell>
          <cell r="BJ883">
            <v>0</v>
          </cell>
        </row>
        <row r="884">
          <cell r="D884" t="str">
            <v>Univerzita Komenského v Bratislave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11</v>
          </cell>
          <cell r="BJ884">
            <v>0</v>
          </cell>
        </row>
        <row r="885">
          <cell r="D885" t="str">
            <v>Technická univerzita v Košiciach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5</v>
          </cell>
          <cell r="BJ885">
            <v>0</v>
          </cell>
        </row>
        <row r="886">
          <cell r="D886" t="str">
            <v>Technická univerzita v Košiciach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BF886">
            <v>0</v>
          </cell>
          <cell r="BG886">
            <v>0</v>
          </cell>
          <cell r="BH886">
            <v>0</v>
          </cell>
          <cell r="BI886">
            <v>20</v>
          </cell>
          <cell r="BJ886">
            <v>0</v>
          </cell>
        </row>
        <row r="887">
          <cell r="D887" t="str">
            <v>Technická univerzita v Košiciach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BF887">
            <v>0</v>
          </cell>
          <cell r="BG887">
            <v>0</v>
          </cell>
          <cell r="BH887">
            <v>0</v>
          </cell>
          <cell r="BI887">
            <v>9</v>
          </cell>
          <cell r="BJ887">
            <v>0</v>
          </cell>
        </row>
        <row r="888">
          <cell r="D888" t="str">
            <v>Technická univerzita v Košiciach</v>
          </cell>
          <cell r="AN888">
            <v>192</v>
          </cell>
          <cell r="AO888">
            <v>204</v>
          </cell>
          <cell r="AP888">
            <v>204</v>
          </cell>
          <cell r="AQ888">
            <v>192</v>
          </cell>
          <cell r="AR888">
            <v>192</v>
          </cell>
          <cell r="BF888">
            <v>168.3</v>
          </cell>
          <cell r="BG888">
            <v>249.084</v>
          </cell>
          <cell r="BH888">
            <v>249.084</v>
          </cell>
          <cell r="BI888">
            <v>204</v>
          </cell>
          <cell r="BJ888">
            <v>0</v>
          </cell>
        </row>
        <row r="889">
          <cell r="D889" t="str">
            <v>Technická univerzita v Košiciach</v>
          </cell>
          <cell r="AN889">
            <v>123</v>
          </cell>
          <cell r="AO889">
            <v>132</v>
          </cell>
          <cell r="AP889">
            <v>132</v>
          </cell>
          <cell r="AQ889">
            <v>123</v>
          </cell>
          <cell r="AR889">
            <v>123</v>
          </cell>
          <cell r="BF889">
            <v>106.8</v>
          </cell>
          <cell r="BG889">
            <v>158.06399999999999</v>
          </cell>
          <cell r="BH889">
            <v>158.06399999999999</v>
          </cell>
          <cell r="BI889">
            <v>132</v>
          </cell>
          <cell r="BJ889">
            <v>0</v>
          </cell>
        </row>
        <row r="890">
          <cell r="D890" t="str">
            <v>Technická univerzita v Košiciach</v>
          </cell>
          <cell r="AN890">
            <v>76</v>
          </cell>
          <cell r="AO890">
            <v>77</v>
          </cell>
          <cell r="AP890">
            <v>77</v>
          </cell>
          <cell r="AQ890">
            <v>76</v>
          </cell>
          <cell r="AR890">
            <v>76</v>
          </cell>
          <cell r="BF890">
            <v>66.7</v>
          </cell>
          <cell r="BG890">
            <v>98.716000000000008</v>
          </cell>
          <cell r="BH890">
            <v>94.11991093117409</v>
          </cell>
          <cell r="BI890">
            <v>77</v>
          </cell>
          <cell r="BJ890">
            <v>0</v>
          </cell>
        </row>
        <row r="891">
          <cell r="D891" t="str">
            <v>Technická univerzita v Košiciach</v>
          </cell>
          <cell r="AN891">
            <v>48</v>
          </cell>
          <cell r="AO891">
            <v>50</v>
          </cell>
          <cell r="AP891">
            <v>50</v>
          </cell>
          <cell r="AQ891">
            <v>48</v>
          </cell>
          <cell r="AR891">
            <v>48</v>
          </cell>
          <cell r="BF891">
            <v>41.7</v>
          </cell>
          <cell r="BG891">
            <v>61.716000000000001</v>
          </cell>
          <cell r="BH891">
            <v>61.716000000000001</v>
          </cell>
          <cell r="BI891">
            <v>50</v>
          </cell>
          <cell r="BJ891">
            <v>0</v>
          </cell>
        </row>
        <row r="892">
          <cell r="D892" t="str">
            <v>Technická univerzita v Košiciach</v>
          </cell>
          <cell r="AN892">
            <v>0</v>
          </cell>
          <cell r="AO892">
            <v>1</v>
          </cell>
          <cell r="AP892">
            <v>1</v>
          </cell>
          <cell r="AQ892">
            <v>0</v>
          </cell>
          <cell r="AR892">
            <v>0</v>
          </cell>
          <cell r="BF892">
            <v>0</v>
          </cell>
          <cell r="BG892">
            <v>0</v>
          </cell>
          <cell r="BH892">
            <v>0</v>
          </cell>
          <cell r="BI892">
            <v>1</v>
          </cell>
          <cell r="BJ892">
            <v>0</v>
          </cell>
        </row>
        <row r="893">
          <cell r="D893" t="str">
            <v>Technická univerzita v Košiciach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BF893">
            <v>0</v>
          </cell>
          <cell r="BG893">
            <v>0</v>
          </cell>
          <cell r="BH893">
            <v>0</v>
          </cell>
          <cell r="BI893">
            <v>5</v>
          </cell>
          <cell r="BJ893">
            <v>0</v>
          </cell>
        </row>
        <row r="894">
          <cell r="D894" t="str">
            <v>Technická univerzita v Košiciach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BF894">
            <v>0</v>
          </cell>
          <cell r="BG894">
            <v>0</v>
          </cell>
          <cell r="BH894">
            <v>0</v>
          </cell>
          <cell r="BI894">
            <v>2</v>
          </cell>
          <cell r="BJ894">
            <v>0</v>
          </cell>
        </row>
        <row r="895">
          <cell r="D895" t="str">
            <v>Technická univerzita v Košiciach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BF895">
            <v>0</v>
          </cell>
          <cell r="BG895">
            <v>0</v>
          </cell>
          <cell r="BH895">
            <v>0</v>
          </cell>
          <cell r="BI895">
            <v>1</v>
          </cell>
          <cell r="BJ895">
            <v>0</v>
          </cell>
        </row>
        <row r="896">
          <cell r="D896" t="str">
            <v>Technická univerzita v Košiciach</v>
          </cell>
          <cell r="AN896">
            <v>19</v>
          </cell>
          <cell r="AO896">
            <v>0</v>
          </cell>
          <cell r="AP896">
            <v>0</v>
          </cell>
          <cell r="AQ896">
            <v>19</v>
          </cell>
          <cell r="AR896">
            <v>19</v>
          </cell>
          <cell r="BF896">
            <v>57</v>
          </cell>
          <cell r="BG896">
            <v>121.41</v>
          </cell>
          <cell r="BH896">
            <v>121.41</v>
          </cell>
          <cell r="BI896">
            <v>19</v>
          </cell>
          <cell r="BJ896">
            <v>19</v>
          </cell>
        </row>
        <row r="897">
          <cell r="D897" t="str">
            <v>Technická univerzita v Košiciach</v>
          </cell>
          <cell r="AN897">
            <v>4</v>
          </cell>
          <cell r="AO897">
            <v>0</v>
          </cell>
          <cell r="AP897">
            <v>0</v>
          </cell>
          <cell r="AQ897">
            <v>4</v>
          </cell>
          <cell r="AR897">
            <v>4</v>
          </cell>
          <cell r="BF897">
            <v>12</v>
          </cell>
          <cell r="BG897">
            <v>25.56</v>
          </cell>
          <cell r="BH897">
            <v>25.56</v>
          </cell>
          <cell r="BI897">
            <v>4</v>
          </cell>
          <cell r="BJ897">
            <v>4</v>
          </cell>
        </row>
        <row r="898">
          <cell r="D898" t="str">
            <v>Technická univerzita v Košiciach</v>
          </cell>
          <cell r="AN898">
            <v>6</v>
          </cell>
          <cell r="AO898">
            <v>0</v>
          </cell>
          <cell r="AP898">
            <v>0</v>
          </cell>
          <cell r="AQ898">
            <v>6</v>
          </cell>
          <cell r="AR898">
            <v>6</v>
          </cell>
          <cell r="BF898">
            <v>18</v>
          </cell>
          <cell r="BG898">
            <v>38.339999999999996</v>
          </cell>
          <cell r="BH898">
            <v>38.339999999999996</v>
          </cell>
          <cell r="BI898">
            <v>6</v>
          </cell>
          <cell r="BJ898">
            <v>6</v>
          </cell>
        </row>
        <row r="899">
          <cell r="D899" t="str">
            <v>Technická univerzita v Košiciach</v>
          </cell>
          <cell r="AN899">
            <v>3</v>
          </cell>
          <cell r="AO899">
            <v>0</v>
          </cell>
          <cell r="AP899">
            <v>0</v>
          </cell>
          <cell r="AQ899">
            <v>3</v>
          </cell>
          <cell r="AR899">
            <v>3</v>
          </cell>
          <cell r="BF899">
            <v>9</v>
          </cell>
          <cell r="BG899">
            <v>19.169999999999998</v>
          </cell>
          <cell r="BH899">
            <v>19.169999999999998</v>
          </cell>
          <cell r="BI899">
            <v>3</v>
          </cell>
          <cell r="BJ899">
            <v>3</v>
          </cell>
        </row>
        <row r="900">
          <cell r="D900" t="str">
            <v>Technická univerzita v Košiciach</v>
          </cell>
          <cell r="AN900">
            <v>0</v>
          </cell>
          <cell r="AO900">
            <v>0</v>
          </cell>
          <cell r="AP900">
            <v>0</v>
          </cell>
          <cell r="AQ900">
            <v>0</v>
          </cell>
          <cell r="AR900">
            <v>0</v>
          </cell>
          <cell r="BF900">
            <v>0</v>
          </cell>
          <cell r="BG900">
            <v>0</v>
          </cell>
          <cell r="BH900">
            <v>0</v>
          </cell>
          <cell r="BI900">
            <v>1</v>
          </cell>
          <cell r="BJ900">
            <v>0</v>
          </cell>
        </row>
        <row r="901">
          <cell r="D901" t="str">
            <v>Technická univerzita v Košiciach</v>
          </cell>
          <cell r="AN901">
            <v>2</v>
          </cell>
          <cell r="AO901">
            <v>0</v>
          </cell>
          <cell r="AP901">
            <v>0</v>
          </cell>
          <cell r="AQ901">
            <v>2</v>
          </cell>
          <cell r="AR901">
            <v>2</v>
          </cell>
          <cell r="BF901">
            <v>6</v>
          </cell>
          <cell r="BG901">
            <v>12.78</v>
          </cell>
          <cell r="BH901">
            <v>12.78</v>
          </cell>
          <cell r="BI901">
            <v>2</v>
          </cell>
          <cell r="BJ901">
            <v>2</v>
          </cell>
        </row>
        <row r="902">
          <cell r="D902" t="str">
            <v>Technická univerzita v Košiciach</v>
          </cell>
          <cell r="AN902">
            <v>2</v>
          </cell>
          <cell r="AO902">
            <v>0</v>
          </cell>
          <cell r="AP902">
            <v>0</v>
          </cell>
          <cell r="AQ902">
            <v>2</v>
          </cell>
          <cell r="AR902">
            <v>2</v>
          </cell>
          <cell r="BF902">
            <v>6</v>
          </cell>
          <cell r="BG902">
            <v>12.78</v>
          </cell>
          <cell r="BH902">
            <v>12.78</v>
          </cell>
          <cell r="BI902">
            <v>2</v>
          </cell>
          <cell r="BJ902">
            <v>2</v>
          </cell>
        </row>
        <row r="903">
          <cell r="D903" t="str">
            <v>Technická univerzita v Košiciach</v>
          </cell>
          <cell r="AN903">
            <v>8</v>
          </cell>
          <cell r="AO903">
            <v>0</v>
          </cell>
          <cell r="AP903">
            <v>0</v>
          </cell>
          <cell r="AQ903">
            <v>8</v>
          </cell>
          <cell r="AR903">
            <v>8</v>
          </cell>
          <cell r="BF903">
            <v>24</v>
          </cell>
          <cell r="BG903">
            <v>51.12</v>
          </cell>
          <cell r="BH903">
            <v>51.12</v>
          </cell>
          <cell r="BI903">
            <v>8</v>
          </cell>
          <cell r="BJ903">
            <v>8</v>
          </cell>
        </row>
        <row r="904">
          <cell r="D904" t="str">
            <v>Technická univerzita v Košiciach</v>
          </cell>
          <cell r="AN904">
            <v>290</v>
          </cell>
          <cell r="AO904">
            <v>303</v>
          </cell>
          <cell r="AP904">
            <v>0</v>
          </cell>
          <cell r="AQ904">
            <v>0</v>
          </cell>
          <cell r="AR904">
            <v>290</v>
          </cell>
          <cell r="BF904">
            <v>435</v>
          </cell>
          <cell r="BG904">
            <v>643.79999999999995</v>
          </cell>
          <cell r="BH904">
            <v>597.07258064516122</v>
          </cell>
          <cell r="BI904">
            <v>303</v>
          </cell>
          <cell r="BJ904">
            <v>0</v>
          </cell>
        </row>
        <row r="905">
          <cell r="D905" t="str">
            <v>Technická univerzita v Košiciach</v>
          </cell>
          <cell r="AN905">
            <v>261</v>
          </cell>
          <cell r="AO905">
            <v>302</v>
          </cell>
          <cell r="AP905">
            <v>302</v>
          </cell>
          <cell r="AQ905">
            <v>261</v>
          </cell>
          <cell r="AR905">
            <v>261</v>
          </cell>
          <cell r="BF905">
            <v>218.39999999999998</v>
          </cell>
          <cell r="BG905">
            <v>323.23199999999997</v>
          </cell>
          <cell r="BH905">
            <v>323.23199999999997</v>
          </cell>
          <cell r="BI905">
            <v>302</v>
          </cell>
          <cell r="BJ905">
            <v>0</v>
          </cell>
        </row>
        <row r="906">
          <cell r="D906" t="str">
            <v>Technická univerzita v Košiciach</v>
          </cell>
          <cell r="AN906">
            <v>102</v>
          </cell>
          <cell r="AO906">
            <v>113</v>
          </cell>
          <cell r="AP906">
            <v>113</v>
          </cell>
          <cell r="AQ906">
            <v>102</v>
          </cell>
          <cell r="AR906">
            <v>102</v>
          </cell>
          <cell r="BF906">
            <v>87.3</v>
          </cell>
          <cell r="BG906">
            <v>129.20400000000001</v>
          </cell>
          <cell r="BH906">
            <v>129.20400000000001</v>
          </cell>
          <cell r="BI906">
            <v>113</v>
          </cell>
          <cell r="BJ906">
            <v>0</v>
          </cell>
        </row>
        <row r="907">
          <cell r="D907" t="str">
            <v>Technická univerzita v Košiciach</v>
          </cell>
          <cell r="AN907">
            <v>174</v>
          </cell>
          <cell r="AO907">
            <v>192</v>
          </cell>
          <cell r="AP907">
            <v>192</v>
          </cell>
          <cell r="AQ907">
            <v>174</v>
          </cell>
          <cell r="AR907">
            <v>174</v>
          </cell>
          <cell r="BF907">
            <v>147.30000000000001</v>
          </cell>
          <cell r="BG907">
            <v>218.00400000000002</v>
          </cell>
          <cell r="BH907">
            <v>218.00400000000002</v>
          </cell>
          <cell r="BI907">
            <v>192</v>
          </cell>
          <cell r="BJ907">
            <v>0</v>
          </cell>
        </row>
        <row r="908">
          <cell r="D908" t="str">
            <v>Technická univerzita v Košiciach</v>
          </cell>
          <cell r="AN908">
            <v>0</v>
          </cell>
          <cell r="AO908">
            <v>0</v>
          </cell>
          <cell r="AP908">
            <v>0</v>
          </cell>
          <cell r="AQ908">
            <v>0</v>
          </cell>
          <cell r="AR908">
            <v>0</v>
          </cell>
          <cell r="BF908">
            <v>0</v>
          </cell>
          <cell r="BG908">
            <v>0</v>
          </cell>
          <cell r="BH908">
            <v>0</v>
          </cell>
          <cell r="BI908">
            <v>5</v>
          </cell>
          <cell r="BJ908">
            <v>0</v>
          </cell>
        </row>
        <row r="909">
          <cell r="D909" t="str">
            <v>Technická univerzita v Košiciach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BF909">
            <v>0</v>
          </cell>
          <cell r="BG909">
            <v>0</v>
          </cell>
          <cell r="BH909">
            <v>0</v>
          </cell>
          <cell r="BI909">
            <v>15</v>
          </cell>
          <cell r="BJ909">
            <v>0</v>
          </cell>
        </row>
        <row r="910">
          <cell r="D910" t="str">
            <v>Technická univerzita v Košiciach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3</v>
          </cell>
          <cell r="BJ910">
            <v>0</v>
          </cell>
        </row>
        <row r="911">
          <cell r="D911" t="str">
            <v>Technická univerzita v Košiciach</v>
          </cell>
          <cell r="AN911">
            <v>59</v>
          </cell>
          <cell r="AO911">
            <v>62</v>
          </cell>
          <cell r="AP911">
            <v>0</v>
          </cell>
          <cell r="AQ911">
            <v>0</v>
          </cell>
          <cell r="AR911">
            <v>59</v>
          </cell>
          <cell r="BF911">
            <v>88.5</v>
          </cell>
          <cell r="BG911">
            <v>130.97999999999999</v>
          </cell>
          <cell r="BH911">
            <v>101.04171428571428</v>
          </cell>
          <cell r="BI911">
            <v>62</v>
          </cell>
          <cell r="BJ911">
            <v>0</v>
          </cell>
        </row>
        <row r="912">
          <cell r="D912" t="str">
            <v>Technická univerzita v Košiciach</v>
          </cell>
          <cell r="AN912">
            <v>38</v>
          </cell>
          <cell r="AO912">
            <v>48</v>
          </cell>
          <cell r="AP912">
            <v>0</v>
          </cell>
          <cell r="AQ912">
            <v>0</v>
          </cell>
          <cell r="AR912">
            <v>38</v>
          </cell>
          <cell r="BF912">
            <v>31.7</v>
          </cell>
          <cell r="BG912">
            <v>46.915999999999997</v>
          </cell>
          <cell r="BH912">
            <v>42.650909090909089</v>
          </cell>
          <cell r="BI912">
            <v>48</v>
          </cell>
          <cell r="BJ912">
            <v>0</v>
          </cell>
        </row>
        <row r="913">
          <cell r="D913" t="str">
            <v>Technická univerzita v Košiciach</v>
          </cell>
          <cell r="AN913">
            <v>1</v>
          </cell>
          <cell r="AO913">
            <v>3</v>
          </cell>
          <cell r="AP913">
            <v>3</v>
          </cell>
          <cell r="AQ913">
            <v>1</v>
          </cell>
          <cell r="AR913">
            <v>1</v>
          </cell>
          <cell r="BF913">
            <v>0.7</v>
          </cell>
          <cell r="BG913">
            <v>1.036</v>
          </cell>
          <cell r="BH913">
            <v>1.036</v>
          </cell>
          <cell r="BI913">
            <v>3</v>
          </cell>
          <cell r="BJ913">
            <v>0</v>
          </cell>
        </row>
        <row r="914">
          <cell r="D914" t="str">
            <v>Technická univerzita v Košiciach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BF914">
            <v>0</v>
          </cell>
          <cell r="BG914">
            <v>0</v>
          </cell>
          <cell r="BH914">
            <v>0</v>
          </cell>
          <cell r="BI914">
            <v>7</v>
          </cell>
          <cell r="BJ914">
            <v>0</v>
          </cell>
        </row>
        <row r="915">
          <cell r="D915" t="str">
            <v>Technická univerzita v Košiciach</v>
          </cell>
          <cell r="AN915">
            <v>136</v>
          </cell>
          <cell r="AO915">
            <v>145</v>
          </cell>
          <cell r="AP915">
            <v>145</v>
          </cell>
          <cell r="AQ915">
            <v>136</v>
          </cell>
          <cell r="AR915">
            <v>136</v>
          </cell>
          <cell r="BF915">
            <v>111.4</v>
          </cell>
          <cell r="BG915">
            <v>164.87200000000001</v>
          </cell>
          <cell r="BH915">
            <v>164.87200000000001</v>
          </cell>
          <cell r="BI915">
            <v>145</v>
          </cell>
          <cell r="BJ915">
            <v>0</v>
          </cell>
        </row>
        <row r="916">
          <cell r="D916" t="str">
            <v>Technická univerzita v Košiciach</v>
          </cell>
          <cell r="AN916">
            <v>22</v>
          </cell>
          <cell r="AO916">
            <v>26</v>
          </cell>
          <cell r="AP916">
            <v>26</v>
          </cell>
          <cell r="AQ916">
            <v>22</v>
          </cell>
          <cell r="AR916">
            <v>22</v>
          </cell>
          <cell r="BF916">
            <v>17.799999999999997</v>
          </cell>
          <cell r="BG916">
            <v>26.343999999999994</v>
          </cell>
          <cell r="BH916">
            <v>26.343999999999994</v>
          </cell>
          <cell r="BI916">
            <v>26</v>
          </cell>
          <cell r="BJ916">
            <v>0</v>
          </cell>
        </row>
        <row r="917">
          <cell r="D917" t="str">
            <v>Technická univerzita v Košiciach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BF917">
            <v>0</v>
          </cell>
          <cell r="BG917">
            <v>0</v>
          </cell>
          <cell r="BH917">
            <v>0</v>
          </cell>
          <cell r="BI917">
            <v>2</v>
          </cell>
          <cell r="BJ917">
            <v>0</v>
          </cell>
        </row>
        <row r="918">
          <cell r="D918" t="str">
            <v>Technická univerzita v Košiciach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BF918">
            <v>0</v>
          </cell>
          <cell r="BG918">
            <v>0</v>
          </cell>
          <cell r="BH918">
            <v>0</v>
          </cell>
          <cell r="BI918">
            <v>3</v>
          </cell>
          <cell r="BJ918">
            <v>0</v>
          </cell>
        </row>
        <row r="919">
          <cell r="D919" t="str">
            <v>Univerzita Konštantína Filozofa v Nitre</v>
          </cell>
          <cell r="AN919">
            <v>0</v>
          </cell>
          <cell r="AO919">
            <v>0</v>
          </cell>
          <cell r="AP919">
            <v>0</v>
          </cell>
          <cell r="AQ919">
            <v>0</v>
          </cell>
          <cell r="AR919">
            <v>0</v>
          </cell>
          <cell r="BF919">
            <v>0</v>
          </cell>
          <cell r="BG919">
            <v>0</v>
          </cell>
          <cell r="BH919">
            <v>0</v>
          </cell>
          <cell r="BI919">
            <v>13</v>
          </cell>
          <cell r="BJ919">
            <v>0</v>
          </cell>
        </row>
        <row r="920">
          <cell r="D920" t="str">
            <v>Univerzita Konštantína Filozofa v Nitre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10</v>
          </cell>
          <cell r="BJ920">
            <v>0</v>
          </cell>
        </row>
        <row r="921">
          <cell r="D921" t="str">
            <v>Univerzita Konštantína Filozofa v Nitre</v>
          </cell>
          <cell r="AN921">
            <v>27</v>
          </cell>
          <cell r="AO921">
            <v>0</v>
          </cell>
          <cell r="AP921">
            <v>0</v>
          </cell>
          <cell r="AQ921">
            <v>0</v>
          </cell>
          <cell r="AR921">
            <v>27</v>
          </cell>
          <cell r="BF921">
            <v>81</v>
          </cell>
          <cell r="BG921">
            <v>172.53</v>
          </cell>
          <cell r="BH921">
            <v>147.88285714285715</v>
          </cell>
          <cell r="BI921">
            <v>27</v>
          </cell>
          <cell r="BJ921">
            <v>27</v>
          </cell>
        </row>
        <row r="922">
          <cell r="D922" t="str">
            <v>Univerzita Konštantína Filozofa v Nitre</v>
          </cell>
          <cell r="AN922">
            <v>3</v>
          </cell>
          <cell r="AO922">
            <v>0</v>
          </cell>
          <cell r="AP922">
            <v>0</v>
          </cell>
          <cell r="AQ922">
            <v>3</v>
          </cell>
          <cell r="AR922">
            <v>3</v>
          </cell>
          <cell r="BF922">
            <v>9</v>
          </cell>
          <cell r="BG922">
            <v>19.169999999999998</v>
          </cell>
          <cell r="BH922">
            <v>19.169999999999998</v>
          </cell>
          <cell r="BI922">
            <v>3</v>
          </cell>
          <cell r="BJ922">
            <v>3</v>
          </cell>
        </row>
        <row r="923">
          <cell r="D923" t="str">
            <v>Univerzita Konštantína Filozofa v Nitre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BF923">
            <v>0</v>
          </cell>
          <cell r="BG923">
            <v>0</v>
          </cell>
          <cell r="BH923">
            <v>0</v>
          </cell>
          <cell r="BI923">
            <v>72</v>
          </cell>
          <cell r="BJ923">
            <v>0</v>
          </cell>
        </row>
        <row r="924">
          <cell r="D924" t="str">
            <v>Univerzita Konštantína Filozofa v Nitre</v>
          </cell>
          <cell r="AN924">
            <v>8</v>
          </cell>
          <cell r="AO924">
            <v>0</v>
          </cell>
          <cell r="AP924">
            <v>0</v>
          </cell>
          <cell r="AQ924">
            <v>8</v>
          </cell>
          <cell r="AR924">
            <v>8</v>
          </cell>
          <cell r="BF924">
            <v>24</v>
          </cell>
          <cell r="BG924">
            <v>51.12</v>
          </cell>
          <cell r="BH924">
            <v>51.12</v>
          </cell>
          <cell r="BI924">
            <v>8</v>
          </cell>
          <cell r="BJ924">
            <v>8</v>
          </cell>
        </row>
        <row r="925">
          <cell r="D925" t="str">
            <v>Univerzita Konštantína Filozofa v Nitre</v>
          </cell>
          <cell r="AN925">
            <v>5</v>
          </cell>
          <cell r="AO925">
            <v>0</v>
          </cell>
          <cell r="AP925">
            <v>0</v>
          </cell>
          <cell r="AQ925">
            <v>5</v>
          </cell>
          <cell r="AR925">
            <v>5</v>
          </cell>
          <cell r="BF925">
            <v>15</v>
          </cell>
          <cell r="BG925">
            <v>31.95</v>
          </cell>
          <cell r="BH925">
            <v>31.95</v>
          </cell>
          <cell r="BI925">
            <v>5</v>
          </cell>
          <cell r="BJ925">
            <v>5</v>
          </cell>
        </row>
        <row r="926">
          <cell r="D926" t="str">
            <v>Univerzita Konštantína Filozofa v Nitre</v>
          </cell>
          <cell r="AN926">
            <v>8</v>
          </cell>
          <cell r="AO926">
            <v>0</v>
          </cell>
          <cell r="AP926">
            <v>0</v>
          </cell>
          <cell r="AQ926">
            <v>8</v>
          </cell>
          <cell r="AR926">
            <v>8</v>
          </cell>
          <cell r="BF926">
            <v>24</v>
          </cell>
          <cell r="BG926">
            <v>51.12</v>
          </cell>
          <cell r="BH926">
            <v>51.12</v>
          </cell>
          <cell r="BI926">
            <v>8</v>
          </cell>
          <cell r="BJ926">
            <v>8</v>
          </cell>
        </row>
        <row r="927">
          <cell r="D927" t="str">
            <v>Univerzita Konštantína Filozofa v Nitre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BF927">
            <v>0</v>
          </cell>
          <cell r="BG927">
            <v>0</v>
          </cell>
          <cell r="BH927">
            <v>0</v>
          </cell>
          <cell r="BI927">
            <v>10</v>
          </cell>
          <cell r="BJ927">
            <v>0</v>
          </cell>
        </row>
        <row r="928">
          <cell r="D928" t="str">
            <v>Univerzita Konštantína Filozofa v Nitre</v>
          </cell>
          <cell r="AN928">
            <v>74</v>
          </cell>
          <cell r="AO928">
            <v>79</v>
          </cell>
          <cell r="AP928">
            <v>0</v>
          </cell>
          <cell r="AQ928">
            <v>0</v>
          </cell>
          <cell r="AR928">
            <v>74</v>
          </cell>
          <cell r="BF928">
            <v>111</v>
          </cell>
          <cell r="BG928">
            <v>164.28</v>
          </cell>
          <cell r="BH928">
            <v>151.13760000000002</v>
          </cell>
          <cell r="BI928">
            <v>79</v>
          </cell>
          <cell r="BJ928">
            <v>0</v>
          </cell>
        </row>
        <row r="929">
          <cell r="D929" t="str">
            <v>Univerzita Konštantína Filozofa v Nitre</v>
          </cell>
          <cell r="AN929">
            <v>5.5</v>
          </cell>
          <cell r="AO929">
            <v>6</v>
          </cell>
          <cell r="AP929">
            <v>6</v>
          </cell>
          <cell r="AQ929">
            <v>5.5</v>
          </cell>
          <cell r="AR929">
            <v>5.5</v>
          </cell>
          <cell r="BF929">
            <v>8.25</v>
          </cell>
          <cell r="BG929">
            <v>9.817499999999999</v>
          </cell>
          <cell r="BH929">
            <v>9.817499999999999</v>
          </cell>
          <cell r="BI929">
            <v>6</v>
          </cell>
          <cell r="BJ929">
            <v>0</v>
          </cell>
        </row>
        <row r="930">
          <cell r="D930" t="str">
            <v>Univerzita Konštantína Filozofa v Nitre</v>
          </cell>
          <cell r="AN930">
            <v>28.5</v>
          </cell>
          <cell r="AO930">
            <v>31</v>
          </cell>
          <cell r="AP930">
            <v>0</v>
          </cell>
          <cell r="AQ930">
            <v>0</v>
          </cell>
          <cell r="AR930">
            <v>28.5</v>
          </cell>
          <cell r="BF930">
            <v>42.75</v>
          </cell>
          <cell r="BG930">
            <v>46.597500000000004</v>
          </cell>
          <cell r="BH930">
            <v>46.597500000000004</v>
          </cell>
          <cell r="BI930">
            <v>31</v>
          </cell>
          <cell r="BJ930">
            <v>0</v>
          </cell>
        </row>
        <row r="931">
          <cell r="D931" t="str">
            <v>Univerzita Konštantína Filozofa v Nitre</v>
          </cell>
          <cell r="AN931">
            <v>44.5</v>
          </cell>
          <cell r="AO931">
            <v>50.5</v>
          </cell>
          <cell r="AP931">
            <v>50.5</v>
          </cell>
          <cell r="AQ931">
            <v>44.5</v>
          </cell>
          <cell r="AR931">
            <v>44.5</v>
          </cell>
          <cell r="BF931">
            <v>36.700000000000003</v>
          </cell>
          <cell r="BG931">
            <v>52.847999999999999</v>
          </cell>
          <cell r="BH931">
            <v>52.847999999999999</v>
          </cell>
          <cell r="BI931">
            <v>50.5</v>
          </cell>
          <cell r="BJ931">
            <v>0</v>
          </cell>
        </row>
        <row r="932">
          <cell r="D932" t="str">
            <v>Univerzita Konštantína Filozofa v Nitre</v>
          </cell>
          <cell r="AN932">
            <v>15</v>
          </cell>
          <cell r="AO932">
            <v>21</v>
          </cell>
          <cell r="AP932">
            <v>21</v>
          </cell>
          <cell r="AQ932">
            <v>15</v>
          </cell>
          <cell r="AR932">
            <v>15</v>
          </cell>
          <cell r="BF932">
            <v>13.5</v>
          </cell>
          <cell r="BG932">
            <v>19.98</v>
          </cell>
          <cell r="BH932">
            <v>19.98</v>
          </cell>
          <cell r="BI932">
            <v>21</v>
          </cell>
          <cell r="BJ932">
            <v>0</v>
          </cell>
        </row>
        <row r="933">
          <cell r="D933" t="str">
            <v>Univerzita Konštantína Filozofa v Nitre</v>
          </cell>
          <cell r="AN933">
            <v>4</v>
          </cell>
          <cell r="AO933">
            <v>7</v>
          </cell>
          <cell r="AP933">
            <v>0</v>
          </cell>
          <cell r="AQ933">
            <v>0</v>
          </cell>
          <cell r="AR933">
            <v>4</v>
          </cell>
          <cell r="BF933">
            <v>3.4</v>
          </cell>
          <cell r="BG933">
            <v>4.8959999999999999</v>
          </cell>
          <cell r="BH933">
            <v>4.8959999999999999</v>
          </cell>
          <cell r="BI933">
            <v>7</v>
          </cell>
          <cell r="BJ933">
            <v>0</v>
          </cell>
        </row>
        <row r="934">
          <cell r="D934" t="str">
            <v>Univerzita Konštantína Filozofa v Nitre</v>
          </cell>
          <cell r="AN934">
            <v>64</v>
          </cell>
          <cell r="AO934">
            <v>74</v>
          </cell>
          <cell r="AP934">
            <v>0</v>
          </cell>
          <cell r="AQ934">
            <v>0</v>
          </cell>
          <cell r="AR934">
            <v>64</v>
          </cell>
          <cell r="BF934">
            <v>55.45</v>
          </cell>
          <cell r="BG934">
            <v>60.440500000000007</v>
          </cell>
          <cell r="BH934">
            <v>60.440500000000007</v>
          </cell>
          <cell r="BI934">
            <v>74</v>
          </cell>
          <cell r="BJ934">
            <v>0</v>
          </cell>
        </row>
        <row r="935">
          <cell r="D935" t="str">
            <v>Univerzita Konštantína Filozofa v Nitre</v>
          </cell>
          <cell r="AN935">
            <v>75.5</v>
          </cell>
          <cell r="AO935">
            <v>82</v>
          </cell>
          <cell r="AP935">
            <v>82</v>
          </cell>
          <cell r="AQ935">
            <v>75.5</v>
          </cell>
          <cell r="AR935">
            <v>75.5</v>
          </cell>
          <cell r="BF935">
            <v>65</v>
          </cell>
          <cell r="BG935">
            <v>93.6</v>
          </cell>
          <cell r="BH935">
            <v>90.763636363636365</v>
          </cell>
          <cell r="BI935">
            <v>82</v>
          </cell>
          <cell r="BJ935">
            <v>0</v>
          </cell>
        </row>
        <row r="936">
          <cell r="D936" t="str">
            <v>Univerzita Konštantína Filozofa v Nitre</v>
          </cell>
          <cell r="AN936">
            <v>18</v>
          </cell>
          <cell r="AO936">
            <v>22</v>
          </cell>
          <cell r="AP936">
            <v>22</v>
          </cell>
          <cell r="AQ936">
            <v>18</v>
          </cell>
          <cell r="AR936">
            <v>18</v>
          </cell>
          <cell r="BF936">
            <v>15.899999999999999</v>
          </cell>
          <cell r="BG936">
            <v>22.895999999999997</v>
          </cell>
          <cell r="BH936">
            <v>22.895999999999997</v>
          </cell>
          <cell r="BI936">
            <v>22</v>
          </cell>
          <cell r="BJ936">
            <v>0</v>
          </cell>
        </row>
        <row r="937">
          <cell r="D937" t="str">
            <v>Univerzita Konštantína Filozofa v Nitre</v>
          </cell>
          <cell r="AN937">
            <v>18.5</v>
          </cell>
          <cell r="AO937">
            <v>23.5</v>
          </cell>
          <cell r="AP937">
            <v>0</v>
          </cell>
          <cell r="AQ937">
            <v>0</v>
          </cell>
          <cell r="AR937">
            <v>18.5</v>
          </cell>
          <cell r="BF937">
            <v>16.25</v>
          </cell>
          <cell r="BG937">
            <v>19.337499999999999</v>
          </cell>
          <cell r="BH937">
            <v>16.574999999999999</v>
          </cell>
          <cell r="BI937">
            <v>23.5</v>
          </cell>
          <cell r="BJ937">
            <v>0</v>
          </cell>
        </row>
        <row r="938">
          <cell r="D938" t="str">
            <v>Univerzita Konštantína Filozofa v Nitre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BF938">
            <v>0</v>
          </cell>
          <cell r="BG938">
            <v>0</v>
          </cell>
          <cell r="BH938">
            <v>0</v>
          </cell>
          <cell r="BI938">
            <v>3</v>
          </cell>
          <cell r="BJ938">
            <v>0</v>
          </cell>
        </row>
        <row r="939">
          <cell r="D939" t="str">
            <v>Univerzita Konštantína Filozofa v Nitre</v>
          </cell>
          <cell r="AN939">
            <v>14.5</v>
          </cell>
          <cell r="AO939">
            <v>18.5</v>
          </cell>
          <cell r="AP939">
            <v>0</v>
          </cell>
          <cell r="AQ939">
            <v>0</v>
          </cell>
          <cell r="AR939">
            <v>14.5</v>
          </cell>
          <cell r="BF939">
            <v>12.55</v>
          </cell>
          <cell r="BG939">
            <v>13.679500000000003</v>
          </cell>
          <cell r="BH939">
            <v>13.679500000000003</v>
          </cell>
          <cell r="BI939">
            <v>18.5</v>
          </cell>
          <cell r="BJ939">
            <v>0</v>
          </cell>
        </row>
        <row r="940">
          <cell r="D940" t="str">
            <v>Univerzita Konštantína Filozofa v Nitre</v>
          </cell>
          <cell r="AN940">
            <v>44</v>
          </cell>
          <cell r="AO940">
            <v>47</v>
          </cell>
          <cell r="AP940">
            <v>0</v>
          </cell>
          <cell r="AQ940">
            <v>0</v>
          </cell>
          <cell r="AR940">
            <v>44</v>
          </cell>
          <cell r="BF940">
            <v>36.950000000000003</v>
          </cell>
          <cell r="BG940">
            <v>43.970500000000001</v>
          </cell>
          <cell r="BH940">
            <v>43.970500000000001</v>
          </cell>
          <cell r="BI940">
            <v>47</v>
          </cell>
          <cell r="BJ940">
            <v>0</v>
          </cell>
        </row>
        <row r="941">
          <cell r="D941" t="str">
            <v>Univerzita Konštantína Filozofa v Nitre</v>
          </cell>
          <cell r="AN941">
            <v>5</v>
          </cell>
          <cell r="AO941">
            <v>5.5</v>
          </cell>
          <cell r="AP941">
            <v>0</v>
          </cell>
          <cell r="AQ941">
            <v>0</v>
          </cell>
          <cell r="AR941">
            <v>5</v>
          </cell>
          <cell r="BF941">
            <v>4.4000000000000004</v>
          </cell>
          <cell r="BG941">
            <v>4.7960000000000012</v>
          </cell>
          <cell r="BH941">
            <v>4.7960000000000012</v>
          </cell>
          <cell r="BI941">
            <v>5.5</v>
          </cell>
          <cell r="BJ941">
            <v>0</v>
          </cell>
        </row>
        <row r="942">
          <cell r="D942" t="str">
            <v>Univerzita Konštantína Filozofa v Nitre</v>
          </cell>
          <cell r="AN942">
            <v>71</v>
          </cell>
          <cell r="AO942">
            <v>79</v>
          </cell>
          <cell r="AP942">
            <v>79</v>
          </cell>
          <cell r="AQ942">
            <v>71</v>
          </cell>
          <cell r="AR942">
            <v>71</v>
          </cell>
          <cell r="BF942">
            <v>60.5</v>
          </cell>
          <cell r="BG942">
            <v>89.539999999999992</v>
          </cell>
          <cell r="BH942">
            <v>89.539999999999992</v>
          </cell>
          <cell r="BI942">
            <v>79</v>
          </cell>
          <cell r="BJ942">
            <v>0</v>
          </cell>
        </row>
        <row r="943">
          <cell r="D943" t="str">
            <v>Univerzita Konštantína Filozofa v Nitre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BF943">
            <v>0</v>
          </cell>
          <cell r="BG943">
            <v>0</v>
          </cell>
          <cell r="BH943">
            <v>0</v>
          </cell>
          <cell r="BI943">
            <v>10</v>
          </cell>
          <cell r="BJ943">
            <v>0</v>
          </cell>
        </row>
        <row r="944">
          <cell r="D944" t="str">
            <v>Univerzita Konštantína Filozofa v Nitre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BF944">
            <v>0</v>
          </cell>
          <cell r="BG944">
            <v>0</v>
          </cell>
          <cell r="BH944">
            <v>0</v>
          </cell>
          <cell r="BI944">
            <v>79</v>
          </cell>
          <cell r="BJ944">
            <v>0</v>
          </cell>
        </row>
        <row r="945">
          <cell r="D945" t="str">
            <v>Univerzita Konštantína Filozofa v Nitre</v>
          </cell>
          <cell r="AN945">
            <v>79</v>
          </cell>
          <cell r="AO945">
            <v>85</v>
          </cell>
          <cell r="AP945">
            <v>0</v>
          </cell>
          <cell r="AQ945">
            <v>0</v>
          </cell>
          <cell r="AR945">
            <v>79</v>
          </cell>
          <cell r="BF945">
            <v>118.5</v>
          </cell>
          <cell r="BG945">
            <v>118.5</v>
          </cell>
          <cell r="BH945">
            <v>105.03409090909091</v>
          </cell>
          <cell r="BI945">
            <v>85</v>
          </cell>
          <cell r="BJ945">
            <v>0</v>
          </cell>
        </row>
        <row r="946">
          <cell r="D946" t="str">
            <v>Univerzita Konštantína Filozofa v Nitre</v>
          </cell>
          <cell r="AN946">
            <v>198</v>
          </cell>
          <cell r="AO946">
            <v>207</v>
          </cell>
          <cell r="AP946">
            <v>207</v>
          </cell>
          <cell r="AQ946">
            <v>0</v>
          </cell>
          <cell r="AR946">
            <v>198</v>
          </cell>
          <cell r="BF946">
            <v>175.8</v>
          </cell>
          <cell r="BG946">
            <v>377.97</v>
          </cell>
          <cell r="BH946">
            <v>377.97</v>
          </cell>
          <cell r="BI946">
            <v>207</v>
          </cell>
          <cell r="BJ946">
            <v>0</v>
          </cell>
        </row>
        <row r="947">
          <cell r="D947" t="str">
            <v>Univerzita Konštantína Filozofa v Nitre</v>
          </cell>
          <cell r="AN947">
            <v>101</v>
          </cell>
          <cell r="AO947">
            <v>105</v>
          </cell>
          <cell r="AP947">
            <v>0</v>
          </cell>
          <cell r="AQ947">
            <v>0</v>
          </cell>
          <cell r="AR947">
            <v>101</v>
          </cell>
          <cell r="BF947">
            <v>84.8</v>
          </cell>
          <cell r="BG947">
            <v>182.32</v>
          </cell>
          <cell r="BH947">
            <v>171.27030303030304</v>
          </cell>
          <cell r="BI947">
            <v>105</v>
          </cell>
          <cell r="BJ947">
            <v>0</v>
          </cell>
        </row>
        <row r="948">
          <cell r="D948" t="str">
            <v>Univerzita Konštantína Filozofa v Nitre</v>
          </cell>
          <cell r="AN948">
            <v>70</v>
          </cell>
          <cell r="AO948">
            <v>85</v>
          </cell>
          <cell r="AP948">
            <v>0</v>
          </cell>
          <cell r="AQ948">
            <v>0</v>
          </cell>
          <cell r="AR948">
            <v>70</v>
          </cell>
          <cell r="BF948">
            <v>61</v>
          </cell>
          <cell r="BG948">
            <v>61</v>
          </cell>
          <cell r="BH948">
            <v>58.821428571428569</v>
          </cell>
          <cell r="BI948">
            <v>85</v>
          </cell>
          <cell r="BJ948">
            <v>0</v>
          </cell>
        </row>
        <row r="949">
          <cell r="D949" t="str">
            <v>Univerzita Konštantína Filozofa v Nitre</v>
          </cell>
          <cell r="AN949">
            <v>46</v>
          </cell>
          <cell r="AO949">
            <v>53</v>
          </cell>
          <cell r="AP949">
            <v>0</v>
          </cell>
          <cell r="AQ949">
            <v>0</v>
          </cell>
          <cell r="AR949">
            <v>46</v>
          </cell>
          <cell r="BF949">
            <v>40</v>
          </cell>
          <cell r="BG949">
            <v>40</v>
          </cell>
          <cell r="BH949">
            <v>40</v>
          </cell>
          <cell r="BI949">
            <v>53</v>
          </cell>
          <cell r="BJ949">
            <v>0</v>
          </cell>
        </row>
        <row r="950">
          <cell r="D950" t="str">
            <v>Univerzita Pavla Jozefa Šafárika v Košiciach</v>
          </cell>
          <cell r="AN950">
            <v>9</v>
          </cell>
          <cell r="AO950">
            <v>0</v>
          </cell>
          <cell r="AP950">
            <v>0</v>
          </cell>
          <cell r="AQ950">
            <v>0</v>
          </cell>
          <cell r="AR950">
            <v>9</v>
          </cell>
          <cell r="BF950">
            <v>36</v>
          </cell>
          <cell r="BG950">
            <v>39.6</v>
          </cell>
          <cell r="BH950">
            <v>39.6</v>
          </cell>
          <cell r="BI950">
            <v>9</v>
          </cell>
          <cell r="BJ950">
            <v>9</v>
          </cell>
        </row>
        <row r="951">
          <cell r="D951" t="str">
            <v>Univerzita Pavla Jozefa Šafárika v Košiciach</v>
          </cell>
          <cell r="AN951">
            <v>13</v>
          </cell>
          <cell r="AO951">
            <v>0</v>
          </cell>
          <cell r="AP951">
            <v>0</v>
          </cell>
          <cell r="AQ951">
            <v>0</v>
          </cell>
          <cell r="AR951">
            <v>13</v>
          </cell>
          <cell r="BF951">
            <v>52</v>
          </cell>
          <cell r="BG951">
            <v>57.2</v>
          </cell>
          <cell r="BH951">
            <v>57.2</v>
          </cell>
          <cell r="BI951">
            <v>14</v>
          </cell>
          <cell r="BJ951">
            <v>13</v>
          </cell>
        </row>
        <row r="952">
          <cell r="D952" t="str">
            <v>Univerzita Pavla Jozefa Šafárika v Košiciach</v>
          </cell>
          <cell r="AN952">
            <v>0</v>
          </cell>
          <cell r="AO952">
            <v>0</v>
          </cell>
          <cell r="AP952">
            <v>0</v>
          </cell>
          <cell r="AQ952">
            <v>0</v>
          </cell>
          <cell r="AR952">
            <v>0</v>
          </cell>
          <cell r="BF952">
            <v>0</v>
          </cell>
          <cell r="BG952">
            <v>0</v>
          </cell>
          <cell r="BH952">
            <v>0</v>
          </cell>
          <cell r="BI952">
            <v>14</v>
          </cell>
          <cell r="BJ952">
            <v>0</v>
          </cell>
        </row>
        <row r="953">
          <cell r="D953" t="str">
            <v>Univerzita Pavla Jozefa Šafárika v Košiciach</v>
          </cell>
          <cell r="AN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0</v>
          </cell>
          <cell r="BF953">
            <v>0</v>
          </cell>
          <cell r="BG953">
            <v>0</v>
          </cell>
          <cell r="BH953">
            <v>0</v>
          </cell>
          <cell r="BI953">
            <v>2</v>
          </cell>
          <cell r="BJ953">
            <v>0</v>
          </cell>
        </row>
        <row r="954">
          <cell r="D954" t="str">
            <v>Univerzita Pavla Jozefa Šafárika v Košiciach</v>
          </cell>
          <cell r="AN954">
            <v>52</v>
          </cell>
          <cell r="AO954">
            <v>56</v>
          </cell>
          <cell r="AP954">
            <v>0</v>
          </cell>
          <cell r="AQ954">
            <v>0</v>
          </cell>
          <cell r="AR954">
            <v>52</v>
          </cell>
          <cell r="BF954">
            <v>43</v>
          </cell>
          <cell r="BG954">
            <v>44.72</v>
          </cell>
          <cell r="BH954">
            <v>44.72</v>
          </cell>
          <cell r="BI954">
            <v>56</v>
          </cell>
          <cell r="BJ954">
            <v>0</v>
          </cell>
        </row>
        <row r="955">
          <cell r="D955" t="str">
            <v>Univerzita Pavla Jozefa Šafárika v Košiciach</v>
          </cell>
          <cell r="AN955">
            <v>3</v>
          </cell>
          <cell r="AO955">
            <v>5</v>
          </cell>
          <cell r="AP955">
            <v>0</v>
          </cell>
          <cell r="AQ955">
            <v>0</v>
          </cell>
          <cell r="AR955">
            <v>3</v>
          </cell>
          <cell r="BF955">
            <v>2.0999999999999996</v>
          </cell>
          <cell r="BG955">
            <v>2.0999999999999996</v>
          </cell>
          <cell r="BH955">
            <v>2.0999999999999996</v>
          </cell>
          <cell r="BI955">
            <v>5</v>
          </cell>
          <cell r="BJ955">
            <v>0</v>
          </cell>
        </row>
        <row r="956">
          <cell r="D956" t="str">
            <v>Univerzita Pavla Jozefa Šafárika v Košiciach</v>
          </cell>
          <cell r="AN956">
            <v>17</v>
          </cell>
          <cell r="AO956">
            <v>21</v>
          </cell>
          <cell r="AP956">
            <v>0</v>
          </cell>
          <cell r="AQ956">
            <v>0</v>
          </cell>
          <cell r="AR956">
            <v>17</v>
          </cell>
          <cell r="BF956">
            <v>14.899999999999999</v>
          </cell>
          <cell r="BG956">
            <v>14.899999999999999</v>
          </cell>
          <cell r="BH956">
            <v>14.899999999999999</v>
          </cell>
          <cell r="BI956">
            <v>21</v>
          </cell>
          <cell r="BJ956">
            <v>0</v>
          </cell>
        </row>
        <row r="957">
          <cell r="D957" t="str">
            <v>Univerzita Pavla Jozefa Šafárika v Košiciach</v>
          </cell>
          <cell r="AN957">
            <v>19</v>
          </cell>
          <cell r="AO957">
            <v>21</v>
          </cell>
          <cell r="AP957">
            <v>21</v>
          </cell>
          <cell r="AQ957">
            <v>0</v>
          </cell>
          <cell r="AR957">
            <v>19</v>
          </cell>
          <cell r="BF957">
            <v>16</v>
          </cell>
          <cell r="BG957">
            <v>19.84</v>
          </cell>
          <cell r="BH957">
            <v>19.84</v>
          </cell>
          <cell r="BI957">
            <v>21</v>
          </cell>
          <cell r="BJ957">
            <v>0</v>
          </cell>
        </row>
        <row r="958">
          <cell r="D958" t="str">
            <v>Univerzita Pavla Jozefa Šafárika v Košiciach</v>
          </cell>
          <cell r="AN958">
            <v>29</v>
          </cell>
          <cell r="AO958">
            <v>30</v>
          </cell>
          <cell r="AP958">
            <v>0</v>
          </cell>
          <cell r="AQ958">
            <v>0</v>
          </cell>
          <cell r="AR958">
            <v>29</v>
          </cell>
          <cell r="BF958">
            <v>24.5</v>
          </cell>
          <cell r="BG958">
            <v>36.75</v>
          </cell>
          <cell r="BH958">
            <v>34.889240506329109</v>
          </cell>
          <cell r="BI958">
            <v>30</v>
          </cell>
          <cell r="BJ958">
            <v>0</v>
          </cell>
        </row>
        <row r="959">
          <cell r="D959" t="str">
            <v>Univerzita Pavla Jozefa Šafárika v Košiciach</v>
          </cell>
          <cell r="AN959">
            <v>87</v>
          </cell>
          <cell r="AO959">
            <v>101</v>
          </cell>
          <cell r="AP959">
            <v>0</v>
          </cell>
          <cell r="AQ959">
            <v>0</v>
          </cell>
          <cell r="AR959">
            <v>87</v>
          </cell>
          <cell r="BF959">
            <v>74.099999999999994</v>
          </cell>
          <cell r="BG959">
            <v>88.178999999999988</v>
          </cell>
          <cell r="BH959">
            <v>88.178999999999988</v>
          </cell>
          <cell r="BI959">
            <v>101</v>
          </cell>
          <cell r="BJ959">
            <v>0</v>
          </cell>
        </row>
        <row r="960">
          <cell r="D960" t="str">
            <v>Univerzita Pavla Jozefa Šafárika v Košiciach</v>
          </cell>
          <cell r="AN960">
            <v>29</v>
          </cell>
          <cell r="AO960">
            <v>31</v>
          </cell>
          <cell r="AP960">
            <v>31</v>
          </cell>
          <cell r="AQ960">
            <v>0</v>
          </cell>
          <cell r="AR960">
            <v>29</v>
          </cell>
          <cell r="BF960">
            <v>23.299999999999997</v>
          </cell>
          <cell r="BG960">
            <v>29.357999999999997</v>
          </cell>
          <cell r="BH960">
            <v>29.357999999999997</v>
          </cell>
          <cell r="BI960">
            <v>31</v>
          </cell>
          <cell r="BJ960">
            <v>0</v>
          </cell>
        </row>
        <row r="961">
          <cell r="D961" t="str">
            <v>Univerzita Pavla Jozefa Šafárika v Košiciach</v>
          </cell>
          <cell r="AN961">
            <v>0</v>
          </cell>
          <cell r="AO961">
            <v>0</v>
          </cell>
          <cell r="AP961">
            <v>0</v>
          </cell>
          <cell r="AQ961">
            <v>0</v>
          </cell>
          <cell r="AR961">
            <v>0</v>
          </cell>
          <cell r="BF961">
            <v>0</v>
          </cell>
          <cell r="BG961">
            <v>0</v>
          </cell>
          <cell r="BH961">
            <v>0</v>
          </cell>
          <cell r="BI961">
            <v>7</v>
          </cell>
          <cell r="BJ961">
            <v>0</v>
          </cell>
        </row>
        <row r="962">
          <cell r="D962" t="str">
            <v>Univerzita Pavla Jozefa Šafárika v Košiciach</v>
          </cell>
          <cell r="AN962">
            <v>19</v>
          </cell>
          <cell r="AO962">
            <v>23</v>
          </cell>
          <cell r="AP962">
            <v>23</v>
          </cell>
          <cell r="AQ962">
            <v>0</v>
          </cell>
          <cell r="AR962">
            <v>19</v>
          </cell>
          <cell r="BF962">
            <v>16.899999999999999</v>
          </cell>
          <cell r="BG962">
            <v>21.293999999999997</v>
          </cell>
          <cell r="BH962">
            <v>21.293999999999997</v>
          </cell>
          <cell r="BI962">
            <v>23</v>
          </cell>
          <cell r="BJ962">
            <v>0</v>
          </cell>
        </row>
        <row r="963">
          <cell r="D963" t="str">
            <v>Univerzita Pavla Jozefa Šafárika v Košiciach</v>
          </cell>
          <cell r="AN963">
            <v>26</v>
          </cell>
          <cell r="AO963">
            <v>28</v>
          </cell>
          <cell r="AP963">
            <v>0</v>
          </cell>
          <cell r="AQ963">
            <v>0</v>
          </cell>
          <cell r="AR963">
            <v>26</v>
          </cell>
          <cell r="BF963">
            <v>23</v>
          </cell>
          <cell r="BG963">
            <v>23.46</v>
          </cell>
          <cell r="BH963">
            <v>23.46</v>
          </cell>
          <cell r="BI963">
            <v>28</v>
          </cell>
          <cell r="BJ963">
            <v>0</v>
          </cell>
        </row>
        <row r="964">
          <cell r="D964" t="str">
            <v>Univerzita Pavla Jozefa Šafárika v Košiciach</v>
          </cell>
          <cell r="AN964">
            <v>24</v>
          </cell>
          <cell r="AO964">
            <v>28</v>
          </cell>
          <cell r="AP964">
            <v>0</v>
          </cell>
          <cell r="AQ964">
            <v>0</v>
          </cell>
          <cell r="AR964">
            <v>24</v>
          </cell>
          <cell r="BF964">
            <v>19.5</v>
          </cell>
          <cell r="BG964">
            <v>19.5</v>
          </cell>
          <cell r="BH964">
            <v>19.5</v>
          </cell>
          <cell r="BI964">
            <v>28</v>
          </cell>
          <cell r="BJ964">
            <v>0</v>
          </cell>
        </row>
        <row r="965">
          <cell r="D965" t="str">
            <v>Univerzita Pavla Jozefa Šafárika v Košiciach</v>
          </cell>
          <cell r="AN965">
            <v>18</v>
          </cell>
          <cell r="AO965">
            <v>20</v>
          </cell>
          <cell r="AP965">
            <v>0</v>
          </cell>
          <cell r="AQ965">
            <v>0</v>
          </cell>
          <cell r="AR965">
            <v>18</v>
          </cell>
          <cell r="BF965">
            <v>15.899999999999999</v>
          </cell>
          <cell r="BG965">
            <v>23.849999999999998</v>
          </cell>
          <cell r="BH965">
            <v>23.849999999999998</v>
          </cell>
          <cell r="BI965">
            <v>20</v>
          </cell>
          <cell r="BJ965">
            <v>0</v>
          </cell>
        </row>
        <row r="966">
          <cell r="D966" t="str">
            <v>Univerzita Pavla Jozefa Šafárika v Košiciach</v>
          </cell>
          <cell r="AN966">
            <v>10</v>
          </cell>
          <cell r="AO966">
            <v>10</v>
          </cell>
          <cell r="AP966">
            <v>10</v>
          </cell>
          <cell r="AQ966">
            <v>0</v>
          </cell>
          <cell r="AR966">
            <v>10</v>
          </cell>
          <cell r="BF966">
            <v>8.1999999999999993</v>
          </cell>
          <cell r="BG966">
            <v>10.331999999999999</v>
          </cell>
          <cell r="BH966">
            <v>10.331999999999999</v>
          </cell>
          <cell r="BI966">
            <v>10</v>
          </cell>
          <cell r="BJ966">
            <v>0</v>
          </cell>
        </row>
        <row r="967">
          <cell r="D967" t="str">
            <v>Univerzita Pavla Jozefa Šafárika v Košiciach</v>
          </cell>
          <cell r="AN967">
            <v>6</v>
          </cell>
          <cell r="AO967">
            <v>9</v>
          </cell>
          <cell r="AP967">
            <v>0</v>
          </cell>
          <cell r="AQ967">
            <v>0</v>
          </cell>
          <cell r="AR967">
            <v>6</v>
          </cell>
          <cell r="BF967">
            <v>4.8</v>
          </cell>
          <cell r="BG967">
            <v>4.8</v>
          </cell>
          <cell r="BH967">
            <v>4.8</v>
          </cell>
          <cell r="BI967">
            <v>9</v>
          </cell>
          <cell r="BJ967">
            <v>0</v>
          </cell>
        </row>
        <row r="968">
          <cell r="D968" t="str">
            <v>Univerzita Pavla Jozefa Šafárika v Košiciach</v>
          </cell>
          <cell r="AN968">
            <v>14</v>
          </cell>
          <cell r="AO968">
            <v>15</v>
          </cell>
          <cell r="AP968">
            <v>0</v>
          </cell>
          <cell r="AQ968">
            <v>0</v>
          </cell>
          <cell r="AR968">
            <v>14</v>
          </cell>
          <cell r="BF968">
            <v>10.7</v>
          </cell>
          <cell r="BG968">
            <v>10.914</v>
          </cell>
          <cell r="BH968">
            <v>10.914</v>
          </cell>
          <cell r="BI968">
            <v>15</v>
          </cell>
          <cell r="BJ968">
            <v>0</v>
          </cell>
        </row>
        <row r="969">
          <cell r="D969" t="str">
            <v>Katolícka univerzita v Ružomberku</v>
          </cell>
          <cell r="AN969">
            <v>3</v>
          </cell>
          <cell r="AO969">
            <v>0</v>
          </cell>
          <cell r="AP969">
            <v>0</v>
          </cell>
          <cell r="AQ969">
            <v>0</v>
          </cell>
          <cell r="AR969">
            <v>3</v>
          </cell>
          <cell r="BF969">
            <v>12</v>
          </cell>
          <cell r="BG969">
            <v>25.56</v>
          </cell>
          <cell r="BH969">
            <v>25.56</v>
          </cell>
          <cell r="BI969">
            <v>4</v>
          </cell>
          <cell r="BJ969">
            <v>3</v>
          </cell>
        </row>
        <row r="970">
          <cell r="D970" t="str">
            <v>Katolícka univerzita v Ružomberku</v>
          </cell>
          <cell r="AN970">
            <v>32</v>
          </cell>
          <cell r="AO970">
            <v>42</v>
          </cell>
          <cell r="AP970">
            <v>0</v>
          </cell>
          <cell r="AQ970">
            <v>0</v>
          </cell>
          <cell r="AR970">
            <v>32</v>
          </cell>
          <cell r="BF970">
            <v>29.6</v>
          </cell>
          <cell r="BG970">
            <v>63.64</v>
          </cell>
          <cell r="BH970">
            <v>63.64</v>
          </cell>
          <cell r="BI970">
            <v>42</v>
          </cell>
          <cell r="BJ970">
            <v>0</v>
          </cell>
        </row>
        <row r="971">
          <cell r="D971" t="str">
            <v>Katolícka univerzita v Ružomberku</v>
          </cell>
          <cell r="AN971">
            <v>88</v>
          </cell>
          <cell r="AO971">
            <v>95</v>
          </cell>
          <cell r="AP971">
            <v>0</v>
          </cell>
          <cell r="AQ971">
            <v>0</v>
          </cell>
          <cell r="AR971">
            <v>88</v>
          </cell>
          <cell r="BF971">
            <v>76.900000000000006</v>
          </cell>
          <cell r="BG971">
            <v>113.81200000000001</v>
          </cell>
          <cell r="BH971">
            <v>113.81200000000001</v>
          </cell>
          <cell r="BI971">
            <v>95</v>
          </cell>
          <cell r="BJ971">
            <v>0</v>
          </cell>
        </row>
        <row r="972">
          <cell r="D972" t="str">
            <v>Univerzita Konštantína Filozofa v Nitre</v>
          </cell>
          <cell r="AN972">
            <v>0</v>
          </cell>
          <cell r="AO972">
            <v>0</v>
          </cell>
          <cell r="AP972">
            <v>0</v>
          </cell>
          <cell r="AQ972">
            <v>0</v>
          </cell>
          <cell r="AR972">
            <v>0</v>
          </cell>
          <cell r="BF972">
            <v>0</v>
          </cell>
          <cell r="BG972">
            <v>0</v>
          </cell>
          <cell r="BH972">
            <v>0</v>
          </cell>
          <cell r="BI972">
            <v>39</v>
          </cell>
          <cell r="BJ972">
            <v>0</v>
          </cell>
        </row>
        <row r="973">
          <cell r="D973" t="str">
            <v>Univerzita Konštantína Filozofa v Nitre</v>
          </cell>
          <cell r="AN973">
            <v>0</v>
          </cell>
          <cell r="AO973">
            <v>0</v>
          </cell>
          <cell r="AP973">
            <v>0</v>
          </cell>
          <cell r="AQ973">
            <v>0</v>
          </cell>
          <cell r="AR973">
            <v>0</v>
          </cell>
          <cell r="BF973">
            <v>0</v>
          </cell>
          <cell r="BG973">
            <v>0</v>
          </cell>
          <cell r="BH973">
            <v>0</v>
          </cell>
          <cell r="BI973">
            <v>59</v>
          </cell>
          <cell r="BJ973">
            <v>0</v>
          </cell>
        </row>
        <row r="974">
          <cell r="D974" t="str">
            <v>Univerzita Konštantína Filozofa v Nitre</v>
          </cell>
          <cell r="AN974">
            <v>0</v>
          </cell>
          <cell r="AO974">
            <v>0</v>
          </cell>
          <cell r="AP974">
            <v>0</v>
          </cell>
          <cell r="AQ974">
            <v>0</v>
          </cell>
          <cell r="AR974">
            <v>0</v>
          </cell>
          <cell r="BF974">
            <v>0</v>
          </cell>
          <cell r="BG974">
            <v>0</v>
          </cell>
          <cell r="BH974">
            <v>0</v>
          </cell>
          <cell r="BI974">
            <v>3</v>
          </cell>
          <cell r="BJ974">
            <v>0</v>
          </cell>
        </row>
        <row r="975">
          <cell r="D975" t="str">
            <v>Univerzita Konštantína Filozofa v Nitre</v>
          </cell>
          <cell r="AN975">
            <v>0</v>
          </cell>
          <cell r="AO975">
            <v>0</v>
          </cell>
          <cell r="AP975">
            <v>0</v>
          </cell>
          <cell r="AQ975">
            <v>0</v>
          </cell>
          <cell r="AR975">
            <v>0</v>
          </cell>
          <cell r="BF975">
            <v>0</v>
          </cell>
          <cell r="BG975">
            <v>0</v>
          </cell>
          <cell r="BH975">
            <v>0</v>
          </cell>
          <cell r="BI975">
            <v>31</v>
          </cell>
          <cell r="BJ975">
            <v>0</v>
          </cell>
        </row>
        <row r="976">
          <cell r="D976" t="str">
            <v>Univerzita Konštantína Filozofa v Nitre</v>
          </cell>
          <cell r="AN976">
            <v>0</v>
          </cell>
          <cell r="AO976">
            <v>0</v>
          </cell>
          <cell r="AP976">
            <v>0</v>
          </cell>
          <cell r="AQ976">
            <v>0</v>
          </cell>
          <cell r="AR976">
            <v>0</v>
          </cell>
          <cell r="BF976">
            <v>0</v>
          </cell>
          <cell r="BG976">
            <v>0</v>
          </cell>
          <cell r="BH976">
            <v>0</v>
          </cell>
          <cell r="BI976">
            <v>48</v>
          </cell>
          <cell r="BJ976">
            <v>0</v>
          </cell>
        </row>
        <row r="977">
          <cell r="D977" t="str">
            <v>Univerzita Konštantína Filozofa v Nitre</v>
          </cell>
          <cell r="AN977">
            <v>6</v>
          </cell>
          <cell r="AO977">
            <v>0</v>
          </cell>
          <cell r="AP977">
            <v>0</v>
          </cell>
          <cell r="AQ977">
            <v>0</v>
          </cell>
          <cell r="AR977">
            <v>6</v>
          </cell>
          <cell r="BF977">
            <v>24</v>
          </cell>
          <cell r="BG977">
            <v>26.400000000000002</v>
          </cell>
          <cell r="BH977">
            <v>26.400000000000002</v>
          </cell>
          <cell r="BI977">
            <v>7</v>
          </cell>
          <cell r="BJ977">
            <v>6</v>
          </cell>
        </row>
        <row r="978">
          <cell r="D978" t="str">
            <v>Univerzita Konštantína Filozofa v Nitre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BF978">
            <v>0</v>
          </cell>
          <cell r="BG978">
            <v>0</v>
          </cell>
          <cell r="BH978">
            <v>0</v>
          </cell>
          <cell r="BI978">
            <v>28</v>
          </cell>
          <cell r="BJ978">
            <v>0</v>
          </cell>
        </row>
        <row r="979">
          <cell r="D979" t="str">
            <v>Univerzita Konštantína Filozofa v Nitre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BF979">
            <v>0</v>
          </cell>
          <cell r="BG979">
            <v>0</v>
          </cell>
          <cell r="BH979">
            <v>0</v>
          </cell>
          <cell r="BI979">
            <v>2</v>
          </cell>
          <cell r="BJ979">
            <v>0</v>
          </cell>
        </row>
        <row r="980">
          <cell r="D980" t="str">
            <v>Univerzita Konštantína Filozofa v Nitre</v>
          </cell>
          <cell r="AN980">
            <v>0</v>
          </cell>
          <cell r="AO980">
            <v>0</v>
          </cell>
          <cell r="AP980">
            <v>0</v>
          </cell>
          <cell r="AQ980">
            <v>0</v>
          </cell>
          <cell r="AR980">
            <v>0</v>
          </cell>
          <cell r="BF980">
            <v>0</v>
          </cell>
          <cell r="BG980">
            <v>0</v>
          </cell>
          <cell r="BH980">
            <v>0</v>
          </cell>
          <cell r="BI980">
            <v>0.5</v>
          </cell>
          <cell r="BJ980">
            <v>0</v>
          </cell>
        </row>
        <row r="981">
          <cell r="D981" t="str">
            <v>Univerzita Konštantína Filozofa v Nitre</v>
          </cell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BF981">
            <v>0</v>
          </cell>
          <cell r="BG981">
            <v>0</v>
          </cell>
          <cell r="BH981">
            <v>0</v>
          </cell>
          <cell r="BI981">
            <v>3</v>
          </cell>
          <cell r="BJ981">
            <v>0</v>
          </cell>
        </row>
        <row r="982">
          <cell r="D982" t="str">
            <v>Univerzita Konštantína Filozofa v Nitre</v>
          </cell>
          <cell r="AN982">
            <v>0</v>
          </cell>
          <cell r="AO982">
            <v>0</v>
          </cell>
          <cell r="AP982">
            <v>0</v>
          </cell>
          <cell r="AQ982">
            <v>0</v>
          </cell>
          <cell r="AR982">
            <v>0</v>
          </cell>
          <cell r="BF982">
            <v>0</v>
          </cell>
          <cell r="BG982">
            <v>0</v>
          </cell>
          <cell r="BH982">
            <v>0</v>
          </cell>
          <cell r="BI982">
            <v>16</v>
          </cell>
          <cell r="BJ982">
            <v>0</v>
          </cell>
        </row>
        <row r="983">
          <cell r="D983" t="str">
            <v>Univerzita Konštantína Filozofa v Nitre</v>
          </cell>
          <cell r="AN983">
            <v>4</v>
          </cell>
          <cell r="AO983">
            <v>0</v>
          </cell>
          <cell r="AP983">
            <v>0</v>
          </cell>
          <cell r="AQ983">
            <v>0</v>
          </cell>
          <cell r="AR983">
            <v>4</v>
          </cell>
          <cell r="BF983">
            <v>16</v>
          </cell>
          <cell r="BG983">
            <v>17.600000000000001</v>
          </cell>
          <cell r="BH983">
            <v>17.600000000000001</v>
          </cell>
          <cell r="BI983">
            <v>5</v>
          </cell>
          <cell r="BJ983">
            <v>4</v>
          </cell>
        </row>
        <row r="984">
          <cell r="D984" t="str">
            <v>Univerzita Konštantína Filozofa v Nitre</v>
          </cell>
          <cell r="AN984">
            <v>7</v>
          </cell>
          <cell r="AO984">
            <v>0</v>
          </cell>
          <cell r="AP984">
            <v>0</v>
          </cell>
          <cell r="AQ984">
            <v>0</v>
          </cell>
          <cell r="AR984">
            <v>7</v>
          </cell>
          <cell r="BF984">
            <v>28</v>
          </cell>
          <cell r="BG984">
            <v>30.800000000000004</v>
          </cell>
          <cell r="BH984">
            <v>30.800000000000004</v>
          </cell>
          <cell r="BI984">
            <v>8</v>
          </cell>
          <cell r="BJ984">
            <v>7</v>
          </cell>
        </row>
        <row r="985">
          <cell r="D985" t="str">
            <v>Univerzita Konštantína Filozofa v Nitre</v>
          </cell>
          <cell r="AN985">
            <v>6</v>
          </cell>
          <cell r="AO985">
            <v>7</v>
          </cell>
          <cell r="AP985">
            <v>0</v>
          </cell>
          <cell r="AQ985">
            <v>0</v>
          </cell>
          <cell r="AR985">
            <v>6</v>
          </cell>
          <cell r="BF985">
            <v>9</v>
          </cell>
          <cell r="BG985">
            <v>9</v>
          </cell>
          <cell r="BH985">
            <v>6.4285714285714288</v>
          </cell>
          <cell r="BI985">
            <v>7</v>
          </cell>
          <cell r="BJ985">
            <v>0</v>
          </cell>
        </row>
        <row r="986">
          <cell r="D986" t="str">
            <v>Univerzita Konštantína Filozofa v Nitre</v>
          </cell>
          <cell r="AN986">
            <v>0</v>
          </cell>
          <cell r="AO986">
            <v>0</v>
          </cell>
          <cell r="AP986">
            <v>0</v>
          </cell>
          <cell r="AQ986">
            <v>0</v>
          </cell>
          <cell r="AR986">
            <v>0</v>
          </cell>
          <cell r="BF986">
            <v>0</v>
          </cell>
          <cell r="BG986">
            <v>0</v>
          </cell>
          <cell r="BH986">
            <v>0</v>
          </cell>
          <cell r="BI986">
            <v>7</v>
          </cell>
          <cell r="BJ986">
            <v>0</v>
          </cell>
        </row>
        <row r="987">
          <cell r="D987" t="str">
            <v>Univerzita Konštantína Filozofa v Nitre</v>
          </cell>
          <cell r="AN987">
            <v>0</v>
          </cell>
          <cell r="AO987">
            <v>0</v>
          </cell>
          <cell r="AP987">
            <v>0</v>
          </cell>
          <cell r="AQ987">
            <v>0</v>
          </cell>
          <cell r="AR987">
            <v>0</v>
          </cell>
          <cell r="BF987">
            <v>0</v>
          </cell>
          <cell r="BG987">
            <v>0</v>
          </cell>
          <cell r="BH987">
            <v>0</v>
          </cell>
          <cell r="BI987">
            <v>82</v>
          </cell>
          <cell r="BJ987">
            <v>0</v>
          </cell>
        </row>
        <row r="988">
          <cell r="D988" t="str">
            <v>Univerzita Konštantína Filozofa v Nitre</v>
          </cell>
          <cell r="AN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BF988">
            <v>0</v>
          </cell>
          <cell r="BG988">
            <v>0</v>
          </cell>
          <cell r="BH988">
            <v>0</v>
          </cell>
          <cell r="BI988">
            <v>6</v>
          </cell>
          <cell r="BJ988">
            <v>0</v>
          </cell>
        </row>
        <row r="989">
          <cell r="D989" t="str">
            <v>Univerzita Konštantína Filozofa v Nitre</v>
          </cell>
          <cell r="AN989">
            <v>0</v>
          </cell>
          <cell r="AO989">
            <v>0</v>
          </cell>
          <cell r="AP989">
            <v>0</v>
          </cell>
          <cell r="AQ989">
            <v>0</v>
          </cell>
          <cell r="AR989">
            <v>0</v>
          </cell>
          <cell r="BF989">
            <v>0</v>
          </cell>
          <cell r="BG989">
            <v>0</v>
          </cell>
          <cell r="BH989">
            <v>0</v>
          </cell>
          <cell r="BI989">
            <v>3.5</v>
          </cell>
          <cell r="BJ989">
            <v>0</v>
          </cell>
        </row>
        <row r="990">
          <cell r="D990" t="str">
            <v>Univerzita Konštantína Filozofa v Nitre</v>
          </cell>
          <cell r="AN990">
            <v>62</v>
          </cell>
          <cell r="AO990">
            <v>68</v>
          </cell>
          <cell r="AP990">
            <v>0</v>
          </cell>
          <cell r="AQ990">
            <v>0</v>
          </cell>
          <cell r="AR990">
            <v>62</v>
          </cell>
          <cell r="BF990">
            <v>53.3</v>
          </cell>
          <cell r="BG990">
            <v>55.432000000000002</v>
          </cell>
          <cell r="BH990">
            <v>55.432000000000002</v>
          </cell>
          <cell r="BI990">
            <v>68</v>
          </cell>
          <cell r="BJ990">
            <v>0</v>
          </cell>
        </row>
        <row r="991">
          <cell r="D991" t="str">
            <v>Univerzita Konštantína Filozofa v Nitre</v>
          </cell>
          <cell r="AN991">
            <v>8</v>
          </cell>
          <cell r="AO991">
            <v>15</v>
          </cell>
          <cell r="AP991">
            <v>0</v>
          </cell>
          <cell r="AQ991">
            <v>0</v>
          </cell>
          <cell r="AR991">
            <v>8</v>
          </cell>
          <cell r="BF991">
            <v>7.1</v>
          </cell>
          <cell r="BG991">
            <v>7.1</v>
          </cell>
          <cell r="BH991">
            <v>7.1</v>
          </cell>
          <cell r="BI991">
            <v>15</v>
          </cell>
          <cell r="BJ991">
            <v>0</v>
          </cell>
        </row>
        <row r="992">
          <cell r="D992" t="str">
            <v>Univerzita Konštantína Filozofa v Nitre</v>
          </cell>
          <cell r="AN992">
            <v>0</v>
          </cell>
          <cell r="AO992">
            <v>0</v>
          </cell>
          <cell r="AP992">
            <v>0</v>
          </cell>
          <cell r="AQ992">
            <v>0</v>
          </cell>
          <cell r="AR992">
            <v>0</v>
          </cell>
          <cell r="BF992">
            <v>0</v>
          </cell>
          <cell r="BG992">
            <v>0</v>
          </cell>
          <cell r="BH992">
            <v>0</v>
          </cell>
          <cell r="BI992">
            <v>38</v>
          </cell>
          <cell r="BJ992">
            <v>0</v>
          </cell>
        </row>
        <row r="993">
          <cell r="D993" t="str">
            <v>Univerzita Konštantína Filozofa v Nitre</v>
          </cell>
          <cell r="AN993">
            <v>2</v>
          </cell>
          <cell r="AO993">
            <v>4</v>
          </cell>
          <cell r="AP993">
            <v>0</v>
          </cell>
          <cell r="AQ993">
            <v>0</v>
          </cell>
          <cell r="AR993">
            <v>2</v>
          </cell>
          <cell r="BF993">
            <v>2</v>
          </cell>
          <cell r="BG993">
            <v>2</v>
          </cell>
          <cell r="BH993">
            <v>2</v>
          </cell>
          <cell r="BI993">
            <v>4</v>
          </cell>
          <cell r="BJ993">
            <v>0</v>
          </cell>
        </row>
        <row r="994">
          <cell r="D994" t="str">
            <v>Univerzita Konštantína Filozofa v Nitre</v>
          </cell>
          <cell r="AN994">
            <v>34.5</v>
          </cell>
          <cell r="AO994">
            <v>46</v>
          </cell>
          <cell r="AP994">
            <v>0</v>
          </cell>
          <cell r="AQ994">
            <v>0</v>
          </cell>
          <cell r="AR994">
            <v>34.5</v>
          </cell>
          <cell r="BF994">
            <v>29.4</v>
          </cell>
          <cell r="BG994">
            <v>32.045999999999999</v>
          </cell>
          <cell r="BH994">
            <v>32.045999999999999</v>
          </cell>
          <cell r="BI994">
            <v>46</v>
          </cell>
          <cell r="BJ994">
            <v>0</v>
          </cell>
        </row>
        <row r="995">
          <cell r="D995" t="str">
            <v>Univerzita Konštantína Filozofa v Nitre</v>
          </cell>
          <cell r="AN995">
            <v>33</v>
          </cell>
          <cell r="AO995">
            <v>34</v>
          </cell>
          <cell r="AP995">
            <v>0</v>
          </cell>
          <cell r="AQ995">
            <v>0</v>
          </cell>
          <cell r="AR995">
            <v>33</v>
          </cell>
          <cell r="BF995">
            <v>27.9</v>
          </cell>
          <cell r="BG995">
            <v>29.015999999999998</v>
          </cell>
          <cell r="BH995">
            <v>29.015999999999998</v>
          </cell>
          <cell r="BI995">
            <v>34</v>
          </cell>
          <cell r="BJ995">
            <v>0</v>
          </cell>
        </row>
        <row r="996">
          <cell r="D996" t="str">
            <v>Univerzita Konštantína Filozofa v Nitre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BF996">
            <v>0</v>
          </cell>
          <cell r="BG996">
            <v>0</v>
          </cell>
          <cell r="BH996">
            <v>0</v>
          </cell>
          <cell r="BI996">
            <v>14</v>
          </cell>
          <cell r="BJ996">
            <v>0</v>
          </cell>
        </row>
        <row r="997">
          <cell r="D997" t="str">
            <v>Univerzita Konštantína Filozofa v Nitre</v>
          </cell>
          <cell r="AN997">
            <v>0</v>
          </cell>
          <cell r="AO997">
            <v>0</v>
          </cell>
          <cell r="AP997">
            <v>0</v>
          </cell>
          <cell r="AQ997">
            <v>0</v>
          </cell>
          <cell r="AR997">
            <v>0</v>
          </cell>
          <cell r="BF997">
            <v>0</v>
          </cell>
          <cell r="BG997">
            <v>0</v>
          </cell>
          <cell r="BH997">
            <v>0</v>
          </cell>
          <cell r="BI997">
            <v>2</v>
          </cell>
          <cell r="BJ997">
            <v>0</v>
          </cell>
        </row>
        <row r="998">
          <cell r="D998" t="str">
            <v>Univerzita Konštantína Filozofa v Nitre</v>
          </cell>
          <cell r="AN998">
            <v>30.5</v>
          </cell>
          <cell r="AO998">
            <v>32</v>
          </cell>
          <cell r="AP998">
            <v>0</v>
          </cell>
          <cell r="AQ998">
            <v>0</v>
          </cell>
          <cell r="AR998">
            <v>30.5</v>
          </cell>
          <cell r="BF998">
            <v>26.299999999999997</v>
          </cell>
          <cell r="BG998">
            <v>28.666999999999998</v>
          </cell>
          <cell r="BH998">
            <v>28.666999999999998</v>
          </cell>
          <cell r="BI998">
            <v>32</v>
          </cell>
          <cell r="BJ998">
            <v>0</v>
          </cell>
        </row>
        <row r="999">
          <cell r="D999" t="str">
            <v>Univerzita Konštantína Filozofa v Nitre</v>
          </cell>
          <cell r="AN999">
            <v>22</v>
          </cell>
          <cell r="AO999">
            <v>27</v>
          </cell>
          <cell r="AP999">
            <v>0</v>
          </cell>
          <cell r="AQ999">
            <v>0</v>
          </cell>
          <cell r="AR999">
            <v>22</v>
          </cell>
          <cell r="BF999">
            <v>19.3</v>
          </cell>
          <cell r="BG999">
            <v>19.3</v>
          </cell>
          <cell r="BH999">
            <v>19.3</v>
          </cell>
          <cell r="BI999">
            <v>27</v>
          </cell>
          <cell r="BJ999">
            <v>0</v>
          </cell>
        </row>
        <row r="1000">
          <cell r="D1000" t="str">
            <v>Univerzita Konštantína Filozofa v Nitre</v>
          </cell>
          <cell r="AN1000">
            <v>0</v>
          </cell>
          <cell r="AO1000">
            <v>0</v>
          </cell>
          <cell r="AP1000">
            <v>0</v>
          </cell>
          <cell r="AQ1000">
            <v>0</v>
          </cell>
          <cell r="AR1000">
            <v>0</v>
          </cell>
          <cell r="BF1000">
            <v>0</v>
          </cell>
          <cell r="BG1000">
            <v>0</v>
          </cell>
          <cell r="BH1000">
            <v>0</v>
          </cell>
          <cell r="BI1000">
            <v>2</v>
          </cell>
          <cell r="BJ1000">
            <v>0</v>
          </cell>
        </row>
        <row r="1001">
          <cell r="D1001" t="str">
            <v>Univerzita Konštantína Filozofa v Nitre</v>
          </cell>
          <cell r="AN1001">
            <v>9.5</v>
          </cell>
          <cell r="AO1001">
            <v>13.5</v>
          </cell>
          <cell r="AP1001">
            <v>0</v>
          </cell>
          <cell r="AQ1001">
            <v>0</v>
          </cell>
          <cell r="AR1001">
            <v>9.5</v>
          </cell>
          <cell r="BF1001">
            <v>7.85</v>
          </cell>
          <cell r="BG1001">
            <v>11.774999999999999</v>
          </cell>
          <cell r="BH1001">
            <v>11.774999999999999</v>
          </cell>
          <cell r="BI1001">
            <v>13.5</v>
          </cell>
          <cell r="BJ1001">
            <v>0</v>
          </cell>
        </row>
        <row r="1002">
          <cell r="D1002" t="str">
            <v>Univerzita Konštantína Filozofa v Nitre</v>
          </cell>
          <cell r="AN1002">
            <v>156</v>
          </cell>
          <cell r="AO1002">
            <v>161</v>
          </cell>
          <cell r="AP1002">
            <v>0</v>
          </cell>
          <cell r="AQ1002">
            <v>0</v>
          </cell>
          <cell r="AR1002">
            <v>156</v>
          </cell>
          <cell r="BF1002">
            <v>142.5</v>
          </cell>
          <cell r="BG1002">
            <v>169.57499999999999</v>
          </cell>
          <cell r="BH1002">
            <v>165.33562499999999</v>
          </cell>
          <cell r="BI1002">
            <v>161</v>
          </cell>
          <cell r="BJ1002">
            <v>0</v>
          </cell>
        </row>
        <row r="1003">
          <cell r="D1003" t="str">
            <v>Univerzita Konštantína Filozofa v Nitre</v>
          </cell>
          <cell r="AN1003">
            <v>162</v>
          </cell>
          <cell r="AO1003">
            <v>170</v>
          </cell>
          <cell r="AP1003">
            <v>0</v>
          </cell>
          <cell r="AQ1003">
            <v>0</v>
          </cell>
          <cell r="AR1003">
            <v>162</v>
          </cell>
          <cell r="BF1003">
            <v>137.4</v>
          </cell>
          <cell r="BG1003">
            <v>137.4</v>
          </cell>
          <cell r="BH1003">
            <v>137.4</v>
          </cell>
          <cell r="BI1003">
            <v>170</v>
          </cell>
          <cell r="BJ1003">
            <v>0</v>
          </cell>
        </row>
        <row r="1004">
          <cell r="D1004" t="str">
            <v>Univerzita Konštantína Filozofa v Nitre</v>
          </cell>
          <cell r="AN1004">
            <v>11.5</v>
          </cell>
          <cell r="AO1004">
            <v>13.5</v>
          </cell>
          <cell r="AP1004">
            <v>0</v>
          </cell>
          <cell r="AQ1004">
            <v>0</v>
          </cell>
          <cell r="AR1004">
            <v>11.5</v>
          </cell>
          <cell r="BF1004">
            <v>9.85</v>
          </cell>
          <cell r="BG1004">
            <v>10.736500000000001</v>
          </cell>
          <cell r="BH1004">
            <v>10.736500000000001</v>
          </cell>
          <cell r="BI1004">
            <v>13.5</v>
          </cell>
          <cell r="BJ1004">
            <v>0</v>
          </cell>
        </row>
        <row r="1005">
          <cell r="D1005" t="str">
            <v>Univerzita Konštantína Filozofa v Nitre</v>
          </cell>
          <cell r="AN1005">
            <v>69</v>
          </cell>
          <cell r="AO1005">
            <v>76</v>
          </cell>
          <cell r="AP1005">
            <v>0</v>
          </cell>
          <cell r="AQ1005">
            <v>0</v>
          </cell>
          <cell r="AR1005">
            <v>69</v>
          </cell>
          <cell r="BF1005">
            <v>60.599999999999994</v>
          </cell>
          <cell r="BG1005">
            <v>72.11399999999999</v>
          </cell>
          <cell r="BH1005">
            <v>72.11399999999999</v>
          </cell>
          <cell r="BI1005">
            <v>76</v>
          </cell>
          <cell r="BJ1005">
            <v>0</v>
          </cell>
        </row>
        <row r="1006">
          <cell r="D1006" t="str">
            <v>Univerzita Konštantína Filozofa v Nitre</v>
          </cell>
          <cell r="AN1006">
            <v>0</v>
          </cell>
          <cell r="AO1006">
            <v>0</v>
          </cell>
          <cell r="AP1006">
            <v>0</v>
          </cell>
          <cell r="AQ1006">
            <v>0</v>
          </cell>
          <cell r="AR1006">
            <v>0</v>
          </cell>
          <cell r="BF1006">
            <v>0</v>
          </cell>
          <cell r="BG1006">
            <v>0</v>
          </cell>
          <cell r="BH1006">
            <v>0</v>
          </cell>
          <cell r="BI1006">
            <v>28</v>
          </cell>
          <cell r="BJ1006">
            <v>0</v>
          </cell>
        </row>
        <row r="1007">
          <cell r="D1007" t="str">
            <v>Univerzita Konštantína Filozofa v Nitre</v>
          </cell>
          <cell r="AN1007">
            <v>6</v>
          </cell>
          <cell r="AO1007">
            <v>9</v>
          </cell>
          <cell r="AP1007">
            <v>0</v>
          </cell>
          <cell r="AQ1007">
            <v>0</v>
          </cell>
          <cell r="AR1007">
            <v>6</v>
          </cell>
          <cell r="BF1007">
            <v>5.0999999999999996</v>
          </cell>
          <cell r="BG1007">
            <v>5.3039999999999994</v>
          </cell>
          <cell r="BH1007">
            <v>5.3039999999999994</v>
          </cell>
          <cell r="BI1007">
            <v>9</v>
          </cell>
          <cell r="BJ1007">
            <v>0</v>
          </cell>
        </row>
        <row r="1008">
          <cell r="D1008" t="str">
            <v>Univerzita Konštantína Filozofa v Nitre</v>
          </cell>
          <cell r="AN1008">
            <v>0</v>
          </cell>
          <cell r="AO1008">
            <v>0</v>
          </cell>
          <cell r="AP1008">
            <v>0</v>
          </cell>
          <cell r="AQ1008">
            <v>0</v>
          </cell>
          <cell r="AR1008">
            <v>0</v>
          </cell>
          <cell r="BF1008">
            <v>0</v>
          </cell>
          <cell r="BG1008">
            <v>0</v>
          </cell>
          <cell r="BH1008">
            <v>0</v>
          </cell>
          <cell r="BI1008">
            <v>0.5</v>
          </cell>
          <cell r="BJ1008">
            <v>0</v>
          </cell>
        </row>
        <row r="1009">
          <cell r="D1009" t="str">
            <v>Univerzita Konštantína Filozofa v Nitre</v>
          </cell>
          <cell r="AN1009">
            <v>0</v>
          </cell>
          <cell r="AO1009">
            <v>0</v>
          </cell>
          <cell r="AP1009">
            <v>0</v>
          </cell>
          <cell r="AQ1009">
            <v>0</v>
          </cell>
          <cell r="AR1009">
            <v>0</v>
          </cell>
          <cell r="BF1009">
            <v>0</v>
          </cell>
          <cell r="BG1009">
            <v>0</v>
          </cell>
          <cell r="BH1009">
            <v>0</v>
          </cell>
          <cell r="BI1009">
            <v>1</v>
          </cell>
          <cell r="BJ1009">
            <v>0</v>
          </cell>
        </row>
        <row r="1010">
          <cell r="D1010" t="str">
            <v>Univerzita Konštantína Filozofa v Nitre</v>
          </cell>
          <cell r="AN1010">
            <v>0</v>
          </cell>
          <cell r="AO1010">
            <v>0</v>
          </cell>
          <cell r="AP1010">
            <v>0</v>
          </cell>
          <cell r="AQ1010">
            <v>0</v>
          </cell>
          <cell r="AR1010">
            <v>0</v>
          </cell>
          <cell r="BF1010">
            <v>0</v>
          </cell>
          <cell r="BG1010">
            <v>0</v>
          </cell>
          <cell r="BH1010">
            <v>0</v>
          </cell>
          <cell r="BI1010">
            <v>200</v>
          </cell>
          <cell r="BJ1010">
            <v>0</v>
          </cell>
        </row>
        <row r="1011">
          <cell r="D1011" t="str">
            <v>Univerzita Konštantína Filozofa v Nitre</v>
          </cell>
          <cell r="AN1011">
            <v>0</v>
          </cell>
          <cell r="AO1011">
            <v>0</v>
          </cell>
          <cell r="AP1011">
            <v>0</v>
          </cell>
          <cell r="AQ1011">
            <v>0</v>
          </cell>
          <cell r="AR1011">
            <v>0</v>
          </cell>
          <cell r="BF1011">
            <v>0</v>
          </cell>
          <cell r="BG1011">
            <v>0</v>
          </cell>
          <cell r="BH1011">
            <v>0</v>
          </cell>
          <cell r="BI1011">
            <v>65</v>
          </cell>
          <cell r="BJ1011">
            <v>0</v>
          </cell>
        </row>
        <row r="1012">
          <cell r="D1012" t="str">
            <v>Univerzita Konštantína Filozofa v Nitre</v>
          </cell>
          <cell r="AN1012">
            <v>1</v>
          </cell>
          <cell r="AO1012">
            <v>0</v>
          </cell>
          <cell r="AP1012">
            <v>0</v>
          </cell>
          <cell r="AQ1012">
            <v>0</v>
          </cell>
          <cell r="AR1012">
            <v>0</v>
          </cell>
          <cell r="BF1012">
            <v>0</v>
          </cell>
          <cell r="BG1012">
            <v>0</v>
          </cell>
          <cell r="BH1012">
            <v>0</v>
          </cell>
          <cell r="BI1012">
            <v>38</v>
          </cell>
          <cell r="BJ1012">
            <v>0</v>
          </cell>
        </row>
        <row r="1013">
          <cell r="D1013" t="str">
            <v>Univerzita Konštantína Filozofa v Nitre</v>
          </cell>
          <cell r="AN1013">
            <v>0</v>
          </cell>
          <cell r="AO1013">
            <v>0</v>
          </cell>
          <cell r="AP1013">
            <v>0</v>
          </cell>
          <cell r="AQ1013">
            <v>0</v>
          </cell>
          <cell r="AR1013">
            <v>0</v>
          </cell>
          <cell r="BF1013">
            <v>0</v>
          </cell>
          <cell r="BG1013">
            <v>0</v>
          </cell>
          <cell r="BH1013">
            <v>0</v>
          </cell>
          <cell r="BI1013">
            <v>72</v>
          </cell>
          <cell r="BJ1013">
            <v>0</v>
          </cell>
        </row>
        <row r="1014">
          <cell r="D1014" t="str">
            <v>Univerzita Konštantína Filozofa v Nitre</v>
          </cell>
          <cell r="AN1014">
            <v>0</v>
          </cell>
          <cell r="AO1014">
            <v>0</v>
          </cell>
          <cell r="AP1014">
            <v>0</v>
          </cell>
          <cell r="AQ1014">
            <v>0</v>
          </cell>
          <cell r="AR1014">
            <v>0</v>
          </cell>
          <cell r="BF1014">
            <v>0</v>
          </cell>
          <cell r="BG1014">
            <v>0</v>
          </cell>
          <cell r="BH1014">
            <v>0</v>
          </cell>
          <cell r="BI1014">
            <v>11</v>
          </cell>
          <cell r="BJ1014">
            <v>0</v>
          </cell>
        </row>
        <row r="1015">
          <cell r="D1015" t="str">
            <v>Univerzita Konštantína Filozofa v Nitre</v>
          </cell>
          <cell r="AN1015">
            <v>2</v>
          </cell>
          <cell r="AO1015">
            <v>4</v>
          </cell>
          <cell r="AP1015">
            <v>0</v>
          </cell>
          <cell r="AQ1015">
            <v>0</v>
          </cell>
          <cell r="AR1015">
            <v>2</v>
          </cell>
          <cell r="BF1015">
            <v>3</v>
          </cell>
          <cell r="BG1015">
            <v>3</v>
          </cell>
          <cell r="BH1015">
            <v>2.5333333333333332</v>
          </cell>
          <cell r="BI1015">
            <v>4</v>
          </cell>
          <cell r="BJ1015">
            <v>0</v>
          </cell>
        </row>
        <row r="1016">
          <cell r="D1016" t="str">
            <v>Univerzita Konštantína Filozofa v Nitre</v>
          </cell>
          <cell r="AN1016">
            <v>9.5</v>
          </cell>
          <cell r="AO1016">
            <v>15.5</v>
          </cell>
          <cell r="AP1016">
            <v>0</v>
          </cell>
          <cell r="AQ1016">
            <v>0</v>
          </cell>
          <cell r="AR1016">
            <v>9.5</v>
          </cell>
          <cell r="BF1016">
            <v>14.25</v>
          </cell>
          <cell r="BG1016">
            <v>30.637499999999999</v>
          </cell>
          <cell r="BH1016">
            <v>26.260714285714286</v>
          </cell>
          <cell r="BI1016">
            <v>15.5</v>
          </cell>
          <cell r="BJ1016">
            <v>0</v>
          </cell>
        </row>
        <row r="1017">
          <cell r="D1017" t="str">
            <v>Univerzita Konštantína Filozofa v Nitre</v>
          </cell>
          <cell r="AN1017">
            <v>5</v>
          </cell>
          <cell r="AO1017">
            <v>7.5</v>
          </cell>
          <cell r="AP1017">
            <v>0</v>
          </cell>
          <cell r="AQ1017">
            <v>0</v>
          </cell>
          <cell r="AR1017">
            <v>5</v>
          </cell>
          <cell r="BF1017">
            <v>7.5</v>
          </cell>
          <cell r="BG1017">
            <v>8.1750000000000007</v>
          </cell>
          <cell r="BH1017">
            <v>8.1750000000000007</v>
          </cell>
          <cell r="BI1017">
            <v>7.5</v>
          </cell>
          <cell r="BJ1017">
            <v>0</v>
          </cell>
        </row>
        <row r="1018">
          <cell r="D1018" t="str">
            <v>Univerzita Konštantína Filozofa v Nitre</v>
          </cell>
          <cell r="AN1018">
            <v>0</v>
          </cell>
          <cell r="AO1018">
            <v>0</v>
          </cell>
          <cell r="AP1018">
            <v>0</v>
          </cell>
          <cell r="AQ1018">
            <v>0</v>
          </cell>
          <cell r="AR1018">
            <v>0</v>
          </cell>
          <cell r="BF1018">
            <v>0</v>
          </cell>
          <cell r="BG1018">
            <v>0</v>
          </cell>
          <cell r="BH1018">
            <v>0</v>
          </cell>
          <cell r="BI1018">
            <v>16</v>
          </cell>
          <cell r="BJ1018">
            <v>0</v>
          </cell>
        </row>
        <row r="1019">
          <cell r="D1019" t="str">
            <v>Univerzita Konštantína Filozofa v Nitre</v>
          </cell>
          <cell r="AN1019">
            <v>7</v>
          </cell>
          <cell r="AO1019">
            <v>11</v>
          </cell>
          <cell r="AP1019">
            <v>0</v>
          </cell>
          <cell r="AQ1019">
            <v>0</v>
          </cell>
          <cell r="AR1019">
            <v>7</v>
          </cell>
          <cell r="BF1019">
            <v>10.5</v>
          </cell>
          <cell r="BG1019">
            <v>22.574999999999999</v>
          </cell>
          <cell r="BH1019">
            <v>22.574999999999999</v>
          </cell>
          <cell r="BI1019">
            <v>11</v>
          </cell>
          <cell r="BJ1019">
            <v>0</v>
          </cell>
        </row>
        <row r="1020">
          <cell r="D1020" t="str">
            <v>Univerzita Konštantína Filozofa v Nitre</v>
          </cell>
          <cell r="AN1020">
            <v>4</v>
          </cell>
          <cell r="AO1020">
            <v>5</v>
          </cell>
          <cell r="AP1020">
            <v>0</v>
          </cell>
          <cell r="AQ1020">
            <v>0</v>
          </cell>
          <cell r="AR1020">
            <v>4</v>
          </cell>
          <cell r="BF1020">
            <v>6</v>
          </cell>
          <cell r="BG1020">
            <v>12.899999999999999</v>
          </cell>
          <cell r="BH1020">
            <v>12.899999999999999</v>
          </cell>
          <cell r="BI1020">
            <v>5</v>
          </cell>
          <cell r="BJ1020">
            <v>0</v>
          </cell>
        </row>
        <row r="1021">
          <cell r="D1021" t="str">
            <v>Univerzita Konštantína Filozofa v Nitre</v>
          </cell>
          <cell r="AN1021">
            <v>32</v>
          </cell>
          <cell r="AO1021">
            <v>37</v>
          </cell>
          <cell r="AP1021">
            <v>0</v>
          </cell>
          <cell r="AQ1021">
            <v>0</v>
          </cell>
          <cell r="AR1021">
            <v>32</v>
          </cell>
          <cell r="BF1021">
            <v>28.4</v>
          </cell>
          <cell r="BG1021">
            <v>28.4</v>
          </cell>
          <cell r="BH1021">
            <v>28.4</v>
          </cell>
          <cell r="BI1021">
            <v>37</v>
          </cell>
          <cell r="BJ1021">
            <v>0</v>
          </cell>
        </row>
        <row r="1022">
          <cell r="D1022" t="str">
            <v>Univerzita Konštantína Filozofa v Nitre</v>
          </cell>
          <cell r="AN1022">
            <v>35</v>
          </cell>
          <cell r="AO1022">
            <v>41</v>
          </cell>
          <cell r="AP1022">
            <v>0</v>
          </cell>
          <cell r="AQ1022">
            <v>0</v>
          </cell>
          <cell r="AR1022">
            <v>35</v>
          </cell>
          <cell r="BF1022">
            <v>29.9</v>
          </cell>
          <cell r="BG1022">
            <v>35.580999999999996</v>
          </cell>
          <cell r="BH1022">
            <v>33.357187499999995</v>
          </cell>
          <cell r="BI1022">
            <v>41</v>
          </cell>
          <cell r="BJ1022">
            <v>0</v>
          </cell>
        </row>
        <row r="1023">
          <cell r="D1023" t="str">
            <v>Univerzita Konštantína Filozofa v Nitre</v>
          </cell>
          <cell r="AN1023">
            <v>57</v>
          </cell>
          <cell r="AO1023">
            <v>67</v>
          </cell>
          <cell r="AP1023">
            <v>0</v>
          </cell>
          <cell r="AQ1023">
            <v>0</v>
          </cell>
          <cell r="AR1023">
            <v>57</v>
          </cell>
          <cell r="BF1023">
            <v>48</v>
          </cell>
          <cell r="BG1023">
            <v>57.12</v>
          </cell>
          <cell r="BH1023">
            <v>57.12</v>
          </cell>
          <cell r="BI1023">
            <v>67</v>
          </cell>
          <cell r="BJ1023">
            <v>0</v>
          </cell>
        </row>
        <row r="1024">
          <cell r="D1024" t="str">
            <v>Univerzita Konštantína Filozofa v Nitre</v>
          </cell>
          <cell r="AN1024">
            <v>24</v>
          </cell>
          <cell r="AO1024">
            <v>30</v>
          </cell>
          <cell r="AP1024">
            <v>0</v>
          </cell>
          <cell r="AQ1024">
            <v>0</v>
          </cell>
          <cell r="AR1024">
            <v>24</v>
          </cell>
          <cell r="BF1024">
            <v>21.9</v>
          </cell>
          <cell r="BG1024">
            <v>47.084999999999994</v>
          </cell>
          <cell r="BH1024">
            <v>47.084999999999994</v>
          </cell>
          <cell r="BI1024">
            <v>30</v>
          </cell>
          <cell r="BJ1024">
            <v>0</v>
          </cell>
        </row>
        <row r="1025">
          <cell r="D1025" t="str">
            <v>Univerzita Konštantína Filozofa v Nitre</v>
          </cell>
          <cell r="AN1025">
            <v>8.5</v>
          </cell>
          <cell r="AO1025">
            <v>10.5</v>
          </cell>
          <cell r="AP1025">
            <v>0</v>
          </cell>
          <cell r="AQ1025">
            <v>0</v>
          </cell>
          <cell r="AR1025">
            <v>8.5</v>
          </cell>
          <cell r="BF1025">
            <v>7</v>
          </cell>
          <cell r="BG1025">
            <v>15.049999999999999</v>
          </cell>
          <cell r="BH1025">
            <v>10.033333333333333</v>
          </cell>
          <cell r="BI1025">
            <v>10.5</v>
          </cell>
          <cell r="BJ1025">
            <v>0</v>
          </cell>
        </row>
        <row r="1026">
          <cell r="D1026" t="str">
            <v>Univerzita Konštantína Filozofa v Nitre</v>
          </cell>
          <cell r="AN1026">
            <v>20</v>
          </cell>
          <cell r="AO1026">
            <v>22</v>
          </cell>
          <cell r="AP1026">
            <v>0</v>
          </cell>
          <cell r="AQ1026">
            <v>0</v>
          </cell>
          <cell r="AR1026">
            <v>20</v>
          </cell>
          <cell r="BF1026">
            <v>17.899999999999999</v>
          </cell>
          <cell r="BG1026">
            <v>25.775999999999996</v>
          </cell>
          <cell r="BH1026">
            <v>25.775999999999996</v>
          </cell>
          <cell r="BI1026">
            <v>22</v>
          </cell>
          <cell r="BJ1026">
            <v>0</v>
          </cell>
        </row>
        <row r="1027">
          <cell r="D1027" t="str">
            <v>Univerzita Konštantína Filozofa v Nitre</v>
          </cell>
          <cell r="AN1027">
            <v>37</v>
          </cell>
          <cell r="AO1027">
            <v>43</v>
          </cell>
          <cell r="AP1027">
            <v>0</v>
          </cell>
          <cell r="AQ1027">
            <v>0</v>
          </cell>
          <cell r="AR1027">
            <v>37</v>
          </cell>
          <cell r="BF1027">
            <v>32.200000000000003</v>
          </cell>
          <cell r="BG1027">
            <v>69.23</v>
          </cell>
          <cell r="BH1027">
            <v>69.23</v>
          </cell>
          <cell r="BI1027">
            <v>43</v>
          </cell>
          <cell r="BJ1027">
            <v>0</v>
          </cell>
        </row>
        <row r="1028">
          <cell r="D1028" t="str">
            <v>Univerzita Konštantína Filozofa v Nitre</v>
          </cell>
          <cell r="AN1028">
            <v>25</v>
          </cell>
          <cell r="AO1028">
            <v>30</v>
          </cell>
          <cell r="AP1028">
            <v>0</v>
          </cell>
          <cell r="AQ1028">
            <v>0</v>
          </cell>
          <cell r="AR1028">
            <v>25</v>
          </cell>
          <cell r="BF1028">
            <v>20.65</v>
          </cell>
          <cell r="BG1028">
            <v>22.508500000000002</v>
          </cell>
          <cell r="BH1028">
            <v>20.777076923076926</v>
          </cell>
          <cell r="BI1028">
            <v>30</v>
          </cell>
          <cell r="BJ1028">
            <v>0</v>
          </cell>
        </row>
        <row r="1029">
          <cell r="D1029" t="str">
            <v>Univerzita Konštantína Filozofa v Nitre</v>
          </cell>
          <cell r="AN1029">
            <v>6</v>
          </cell>
          <cell r="AO1029">
            <v>8</v>
          </cell>
          <cell r="AP1029">
            <v>0</v>
          </cell>
          <cell r="AQ1029">
            <v>0</v>
          </cell>
          <cell r="AR1029">
            <v>6</v>
          </cell>
          <cell r="BF1029">
            <v>5.25</v>
          </cell>
          <cell r="BG1029">
            <v>7.56</v>
          </cell>
          <cell r="BH1029">
            <v>7.56</v>
          </cell>
          <cell r="BI1029">
            <v>8</v>
          </cell>
          <cell r="BJ1029">
            <v>0</v>
          </cell>
        </row>
        <row r="1030">
          <cell r="D1030" t="str">
            <v>Univerzita Konštantína Filozofa v Nitre</v>
          </cell>
          <cell r="AN1030">
            <v>50</v>
          </cell>
          <cell r="AO1030">
            <v>58</v>
          </cell>
          <cell r="AP1030">
            <v>0</v>
          </cell>
          <cell r="AQ1030">
            <v>0</v>
          </cell>
          <cell r="AR1030">
            <v>50</v>
          </cell>
          <cell r="BF1030">
            <v>41.9</v>
          </cell>
          <cell r="BG1030">
            <v>49.860999999999997</v>
          </cell>
          <cell r="BH1030">
            <v>49.860999999999997</v>
          </cell>
          <cell r="BI1030">
            <v>58</v>
          </cell>
          <cell r="BJ1030">
            <v>0</v>
          </cell>
        </row>
        <row r="1031">
          <cell r="D1031" t="str">
            <v>Univerzita Konštantína Filozofa v Nitre</v>
          </cell>
          <cell r="AN1031">
            <v>12</v>
          </cell>
          <cell r="AO1031">
            <v>16.5</v>
          </cell>
          <cell r="AP1031">
            <v>0</v>
          </cell>
          <cell r="AQ1031">
            <v>0</v>
          </cell>
          <cell r="AR1031">
            <v>12</v>
          </cell>
          <cell r="BF1031">
            <v>10.199999999999999</v>
          </cell>
          <cell r="BG1031">
            <v>12.137999999999998</v>
          </cell>
          <cell r="BH1031">
            <v>12.137999999999998</v>
          </cell>
          <cell r="BI1031">
            <v>16.5</v>
          </cell>
          <cell r="BJ1031">
            <v>0</v>
          </cell>
        </row>
        <row r="1032">
          <cell r="D1032" t="str">
            <v>Univerzita Konštantína Filozofa v Nitre</v>
          </cell>
          <cell r="AN1032">
            <v>1.5</v>
          </cell>
          <cell r="AO1032">
            <v>2</v>
          </cell>
          <cell r="AP1032">
            <v>0</v>
          </cell>
          <cell r="AQ1032">
            <v>0</v>
          </cell>
          <cell r="AR1032">
            <v>1.5</v>
          </cell>
          <cell r="BF1032">
            <v>1.5</v>
          </cell>
          <cell r="BG1032">
            <v>1.6350000000000002</v>
          </cell>
          <cell r="BH1032">
            <v>1.6350000000000002</v>
          </cell>
          <cell r="BI1032">
            <v>2</v>
          </cell>
          <cell r="BJ1032">
            <v>0</v>
          </cell>
        </row>
        <row r="1033">
          <cell r="D1033" t="str">
            <v>Univerzita Konštantína Filozofa v Nitre</v>
          </cell>
          <cell r="AN1033">
            <v>24</v>
          </cell>
          <cell r="AO1033">
            <v>26</v>
          </cell>
          <cell r="AP1033">
            <v>0</v>
          </cell>
          <cell r="AQ1033">
            <v>0</v>
          </cell>
          <cell r="AR1033">
            <v>24</v>
          </cell>
          <cell r="BF1033">
            <v>36</v>
          </cell>
          <cell r="BG1033">
            <v>42.839999999999996</v>
          </cell>
          <cell r="BH1033">
            <v>25.703999999999997</v>
          </cell>
          <cell r="BI1033">
            <v>26</v>
          </cell>
          <cell r="BJ1033">
            <v>0</v>
          </cell>
        </row>
        <row r="1034">
          <cell r="D1034" t="str">
            <v>Univerzita Konštantína Filozofa v Nitre</v>
          </cell>
          <cell r="AN1034">
            <v>11</v>
          </cell>
          <cell r="AO1034">
            <v>14</v>
          </cell>
          <cell r="AP1034">
            <v>0</v>
          </cell>
          <cell r="AQ1034">
            <v>0</v>
          </cell>
          <cell r="AR1034">
            <v>11</v>
          </cell>
          <cell r="BF1034">
            <v>10.1</v>
          </cell>
          <cell r="BG1034">
            <v>12.018999999999998</v>
          </cell>
          <cell r="BH1034">
            <v>12.018999999999998</v>
          </cell>
          <cell r="BI1034">
            <v>14</v>
          </cell>
          <cell r="BJ1034">
            <v>0</v>
          </cell>
        </row>
        <row r="1035">
          <cell r="D1035" t="str">
            <v>Univerzita Konštantína Filozofa v Nitre</v>
          </cell>
          <cell r="AN1035">
            <v>0</v>
          </cell>
          <cell r="AO1035">
            <v>0</v>
          </cell>
          <cell r="AP1035">
            <v>0</v>
          </cell>
          <cell r="AQ1035">
            <v>0</v>
          </cell>
          <cell r="AR1035">
            <v>0</v>
          </cell>
          <cell r="BF1035">
            <v>0</v>
          </cell>
          <cell r="BG1035">
            <v>0</v>
          </cell>
          <cell r="BH1035">
            <v>0</v>
          </cell>
          <cell r="BI1035">
            <v>3</v>
          </cell>
          <cell r="BJ1035">
            <v>0</v>
          </cell>
        </row>
        <row r="1036">
          <cell r="D1036" t="str">
            <v>Univerzita Konštantína Filozofa v Nitre</v>
          </cell>
          <cell r="AN1036">
            <v>0</v>
          </cell>
          <cell r="AO1036">
            <v>0</v>
          </cell>
          <cell r="AP1036">
            <v>0</v>
          </cell>
          <cell r="AQ1036">
            <v>0</v>
          </cell>
          <cell r="AR1036">
            <v>0</v>
          </cell>
          <cell r="BF1036">
            <v>0</v>
          </cell>
          <cell r="BG1036">
            <v>0</v>
          </cell>
          <cell r="BH1036">
            <v>0</v>
          </cell>
          <cell r="BI1036">
            <v>3</v>
          </cell>
          <cell r="BJ1036">
            <v>0</v>
          </cell>
        </row>
        <row r="1037">
          <cell r="D1037" t="str">
            <v>Univerzita Konštantína Filozofa v Nitre</v>
          </cell>
          <cell r="AN1037">
            <v>0</v>
          </cell>
          <cell r="AO1037">
            <v>0</v>
          </cell>
          <cell r="AP1037">
            <v>0</v>
          </cell>
          <cell r="AQ1037">
            <v>0</v>
          </cell>
          <cell r="AR1037">
            <v>0</v>
          </cell>
          <cell r="BF1037">
            <v>0</v>
          </cell>
          <cell r="BG1037">
            <v>0</v>
          </cell>
          <cell r="BH1037">
            <v>0</v>
          </cell>
          <cell r="BI1037">
            <v>9</v>
          </cell>
          <cell r="BJ1037">
            <v>0</v>
          </cell>
        </row>
        <row r="1038">
          <cell r="D1038" t="str">
            <v>Univerzita Konštantína Filozofa v Nitre</v>
          </cell>
          <cell r="AN1038">
            <v>3</v>
          </cell>
          <cell r="AO1038">
            <v>0</v>
          </cell>
          <cell r="AP1038">
            <v>0</v>
          </cell>
          <cell r="AQ1038">
            <v>0</v>
          </cell>
          <cell r="AR1038">
            <v>3</v>
          </cell>
          <cell r="BF1038">
            <v>12</v>
          </cell>
          <cell r="BG1038">
            <v>13.200000000000001</v>
          </cell>
          <cell r="BH1038">
            <v>13.200000000000001</v>
          </cell>
          <cell r="BI1038">
            <v>4</v>
          </cell>
          <cell r="BJ1038">
            <v>3</v>
          </cell>
        </row>
        <row r="1039">
          <cell r="D1039" t="str">
            <v>Univerzita Konštantína Filozofa v Nitre</v>
          </cell>
          <cell r="AN1039">
            <v>65</v>
          </cell>
          <cell r="AO1039">
            <v>68</v>
          </cell>
          <cell r="AP1039">
            <v>0</v>
          </cell>
          <cell r="AQ1039">
            <v>0</v>
          </cell>
          <cell r="AR1039">
            <v>65</v>
          </cell>
          <cell r="BF1039">
            <v>56</v>
          </cell>
          <cell r="BG1039">
            <v>58.24</v>
          </cell>
          <cell r="BH1039">
            <v>49.920000000000009</v>
          </cell>
          <cell r="BI1039">
            <v>68</v>
          </cell>
          <cell r="BJ1039">
            <v>0</v>
          </cell>
        </row>
        <row r="1040">
          <cell r="D1040" t="str">
            <v>Vysoká škola zdravotníctva a sociálnej práce sv. Alžbety v Bratislave, n. o.</v>
          </cell>
          <cell r="AN1040">
            <v>102</v>
          </cell>
          <cell r="AO1040">
            <v>0</v>
          </cell>
          <cell r="AP1040">
            <v>0</v>
          </cell>
          <cell r="AQ1040">
            <v>0</v>
          </cell>
          <cell r="AR1040">
            <v>0</v>
          </cell>
          <cell r="BF1040">
            <v>0</v>
          </cell>
          <cell r="BG1040">
            <v>0</v>
          </cell>
          <cell r="BH1040">
            <v>0</v>
          </cell>
          <cell r="BI1040">
            <v>102</v>
          </cell>
          <cell r="BJ1040">
            <v>0</v>
          </cell>
        </row>
        <row r="1041">
          <cell r="D1041" t="str">
            <v>Vysoká škola zdravotníctva a sociálnej práce sv. Alžbety v Bratislave, n. o.</v>
          </cell>
          <cell r="AN1041">
            <v>147</v>
          </cell>
          <cell r="AO1041">
            <v>0</v>
          </cell>
          <cell r="AP1041">
            <v>0</v>
          </cell>
          <cell r="AQ1041">
            <v>0</v>
          </cell>
          <cell r="AR1041">
            <v>0</v>
          </cell>
          <cell r="BF1041">
            <v>0</v>
          </cell>
          <cell r="BG1041">
            <v>0</v>
          </cell>
          <cell r="BH1041">
            <v>0</v>
          </cell>
          <cell r="BI1041">
            <v>147</v>
          </cell>
          <cell r="BJ1041">
            <v>0</v>
          </cell>
        </row>
        <row r="1042">
          <cell r="D1042" t="str">
            <v>Vysoká škola zdravotníctva a sociálnej práce sv. Alžbety v Bratislave, n. o.</v>
          </cell>
          <cell r="AN1042">
            <v>121</v>
          </cell>
          <cell r="AO1042">
            <v>0</v>
          </cell>
          <cell r="AP1042">
            <v>0</v>
          </cell>
          <cell r="AQ1042">
            <v>0</v>
          </cell>
          <cell r="AR1042">
            <v>0</v>
          </cell>
          <cell r="BF1042">
            <v>0</v>
          </cell>
          <cell r="BG1042">
            <v>0</v>
          </cell>
          <cell r="BH1042">
            <v>0</v>
          </cell>
          <cell r="BI1042">
            <v>121</v>
          </cell>
          <cell r="BJ1042">
            <v>0</v>
          </cell>
        </row>
        <row r="1043">
          <cell r="D1043" t="str">
            <v>Vysoká škola zdravotníctva a sociálnej práce sv. Alžbety v Bratislave, n. o.</v>
          </cell>
          <cell r="AN1043">
            <v>2</v>
          </cell>
          <cell r="AO1043">
            <v>0</v>
          </cell>
          <cell r="AP1043">
            <v>0</v>
          </cell>
          <cell r="AQ1043">
            <v>0</v>
          </cell>
          <cell r="AR1043">
            <v>0</v>
          </cell>
          <cell r="BF1043">
            <v>0</v>
          </cell>
          <cell r="BG1043">
            <v>0</v>
          </cell>
          <cell r="BH1043">
            <v>0</v>
          </cell>
          <cell r="BI1043">
            <v>2</v>
          </cell>
          <cell r="BJ1043">
            <v>0</v>
          </cell>
        </row>
        <row r="1044">
          <cell r="D1044" t="str">
            <v>Vysoká škola zdravotníctva a sociálnej práce sv. Alžbety v Bratislave, n. o.</v>
          </cell>
          <cell r="AN1044">
            <v>63</v>
          </cell>
          <cell r="AO1044">
            <v>0</v>
          </cell>
          <cell r="AP1044">
            <v>0</v>
          </cell>
          <cell r="AQ1044">
            <v>0</v>
          </cell>
          <cell r="AR1044">
            <v>0</v>
          </cell>
          <cell r="BF1044">
            <v>0</v>
          </cell>
          <cell r="BG1044">
            <v>0</v>
          </cell>
          <cell r="BH1044">
            <v>0</v>
          </cell>
          <cell r="BI1044">
            <v>63</v>
          </cell>
          <cell r="BJ1044">
            <v>0</v>
          </cell>
        </row>
        <row r="1045">
          <cell r="D1045" t="str">
            <v>Vysoká škola zdravotníctva a sociálnej práce sv. Alžbety v Bratislave, n. o.</v>
          </cell>
          <cell r="AN1045">
            <v>14</v>
          </cell>
          <cell r="AO1045">
            <v>14</v>
          </cell>
          <cell r="AP1045">
            <v>0</v>
          </cell>
          <cell r="AQ1045">
            <v>0</v>
          </cell>
          <cell r="AR1045">
            <v>14</v>
          </cell>
          <cell r="BF1045">
            <v>12.8</v>
          </cell>
          <cell r="BG1045">
            <v>12.8</v>
          </cell>
          <cell r="BH1045">
            <v>12.8</v>
          </cell>
          <cell r="BI1045">
            <v>14</v>
          </cell>
          <cell r="BJ1045">
            <v>0</v>
          </cell>
        </row>
        <row r="1046">
          <cell r="D1046" t="str">
            <v>Vysoká škola zdravotníctva a sociálnej práce sv. Alžbety v Bratislave, n. o.</v>
          </cell>
          <cell r="AN1046">
            <v>148</v>
          </cell>
          <cell r="AO1046">
            <v>0</v>
          </cell>
          <cell r="AP1046">
            <v>0</v>
          </cell>
          <cell r="AQ1046">
            <v>0</v>
          </cell>
          <cell r="AR1046">
            <v>0</v>
          </cell>
          <cell r="BF1046">
            <v>0</v>
          </cell>
          <cell r="BG1046">
            <v>0</v>
          </cell>
          <cell r="BH1046">
            <v>0</v>
          </cell>
          <cell r="BI1046">
            <v>148</v>
          </cell>
          <cell r="BJ1046">
            <v>0</v>
          </cell>
        </row>
        <row r="1047">
          <cell r="D1047" t="str">
            <v>Vysoká škola zdravotníctva a sociálnej práce sv. Alžbety v Bratislave, n. o.</v>
          </cell>
          <cell r="AN1047">
            <v>431</v>
          </cell>
          <cell r="AO1047">
            <v>431</v>
          </cell>
          <cell r="AP1047">
            <v>431</v>
          </cell>
          <cell r="AQ1047">
            <v>0</v>
          </cell>
          <cell r="AR1047">
            <v>431</v>
          </cell>
          <cell r="BF1047">
            <v>381.8</v>
          </cell>
          <cell r="BG1047">
            <v>820.87</v>
          </cell>
          <cell r="BH1047">
            <v>820.87</v>
          </cell>
          <cell r="BI1047">
            <v>431</v>
          </cell>
          <cell r="BJ1047">
            <v>0</v>
          </cell>
        </row>
        <row r="1048">
          <cell r="D1048" t="str">
            <v>Vysoká škola zdravotníctva a sociálnej práce sv. Alžbety v Bratislave, n. o.</v>
          </cell>
          <cell r="AN1048">
            <v>198</v>
          </cell>
          <cell r="AO1048">
            <v>0</v>
          </cell>
          <cell r="AP1048">
            <v>0</v>
          </cell>
          <cell r="AQ1048">
            <v>0</v>
          </cell>
          <cell r="AR1048">
            <v>0</v>
          </cell>
          <cell r="BF1048">
            <v>0</v>
          </cell>
          <cell r="BG1048">
            <v>0</v>
          </cell>
          <cell r="BH1048">
            <v>0</v>
          </cell>
          <cell r="BI1048">
            <v>198</v>
          </cell>
          <cell r="BJ1048">
            <v>0</v>
          </cell>
        </row>
        <row r="1049">
          <cell r="D1049" t="str">
            <v>Vysoká škola zdravotníctva a sociálnej práce sv. Alžbety v Bratislave, n. o.</v>
          </cell>
          <cell r="AN1049">
            <v>100</v>
          </cell>
          <cell r="AO1049">
            <v>0</v>
          </cell>
          <cell r="AP1049">
            <v>0</v>
          </cell>
          <cell r="AQ1049">
            <v>0</v>
          </cell>
          <cell r="AR1049">
            <v>0</v>
          </cell>
          <cell r="BF1049">
            <v>0</v>
          </cell>
          <cell r="BG1049">
            <v>0</v>
          </cell>
          <cell r="BH1049">
            <v>0</v>
          </cell>
          <cell r="BI1049">
            <v>100</v>
          </cell>
          <cell r="BJ1049">
            <v>0</v>
          </cell>
        </row>
        <row r="1050">
          <cell r="D1050" t="str">
            <v>Vysoká škola zdravotníctva a sociálnej práce sv. Alžbety v Bratislave, n. o.</v>
          </cell>
          <cell r="AN1050">
            <v>25</v>
          </cell>
          <cell r="AO1050">
            <v>0</v>
          </cell>
          <cell r="AP1050">
            <v>0</v>
          </cell>
          <cell r="AQ1050">
            <v>0</v>
          </cell>
          <cell r="AR1050">
            <v>0</v>
          </cell>
          <cell r="BF1050">
            <v>0</v>
          </cell>
          <cell r="BG1050">
            <v>0</v>
          </cell>
          <cell r="BH1050">
            <v>0</v>
          </cell>
          <cell r="BI1050">
            <v>25</v>
          </cell>
          <cell r="BJ1050">
            <v>0</v>
          </cell>
        </row>
        <row r="1051">
          <cell r="D1051" t="str">
            <v>Vysoká škola zdravotníctva a sociálnej práce sv. Alžbety v Bratislave, n. o.</v>
          </cell>
          <cell r="AN1051">
            <v>2</v>
          </cell>
          <cell r="AO1051">
            <v>0</v>
          </cell>
          <cell r="AP1051">
            <v>0</v>
          </cell>
          <cell r="AQ1051">
            <v>0</v>
          </cell>
          <cell r="AR1051">
            <v>0</v>
          </cell>
          <cell r="BF1051">
            <v>0</v>
          </cell>
          <cell r="BG1051">
            <v>0</v>
          </cell>
          <cell r="BH1051">
            <v>0</v>
          </cell>
          <cell r="BI1051">
            <v>2</v>
          </cell>
          <cell r="BJ1051">
            <v>0</v>
          </cell>
        </row>
        <row r="1052">
          <cell r="D1052" t="str">
            <v>Vysoká škola zdravotníctva a sociálnej práce sv. Alžbety v Bratislave, n. o.</v>
          </cell>
          <cell r="AN1052">
            <v>367</v>
          </cell>
          <cell r="AO1052">
            <v>367</v>
          </cell>
          <cell r="AP1052">
            <v>0</v>
          </cell>
          <cell r="AQ1052">
            <v>0</v>
          </cell>
          <cell r="AR1052">
            <v>367</v>
          </cell>
          <cell r="BF1052">
            <v>318.10000000000002</v>
          </cell>
          <cell r="BG1052">
            <v>318.10000000000002</v>
          </cell>
          <cell r="BH1052">
            <v>289.18181818181819</v>
          </cell>
          <cell r="BI1052">
            <v>367</v>
          </cell>
          <cell r="BJ1052">
            <v>0</v>
          </cell>
        </row>
        <row r="1053">
          <cell r="D1053" t="str">
            <v>Vysoká škola zdravotníctva a sociálnej práce sv. Alžbety v Bratislave, n. o.</v>
          </cell>
          <cell r="AN1053">
            <v>82</v>
          </cell>
          <cell r="AO1053">
            <v>82</v>
          </cell>
          <cell r="AP1053">
            <v>0</v>
          </cell>
          <cell r="AQ1053">
            <v>0</v>
          </cell>
          <cell r="AR1053">
            <v>82</v>
          </cell>
          <cell r="BF1053">
            <v>66.699999999999989</v>
          </cell>
          <cell r="BG1053">
            <v>66.699999999999989</v>
          </cell>
          <cell r="BH1053">
            <v>66.699999999999989</v>
          </cell>
          <cell r="BI1053">
            <v>82</v>
          </cell>
          <cell r="BJ1053">
            <v>0</v>
          </cell>
        </row>
        <row r="1054">
          <cell r="D1054" t="str">
            <v>Katolícka univerzita v Ružomberku</v>
          </cell>
          <cell r="AN1054">
            <v>0</v>
          </cell>
          <cell r="AO1054">
            <v>0</v>
          </cell>
          <cell r="AP1054">
            <v>0</v>
          </cell>
          <cell r="AQ1054">
            <v>0</v>
          </cell>
          <cell r="AR1054">
            <v>0</v>
          </cell>
          <cell r="BF1054">
            <v>0</v>
          </cell>
          <cell r="BG1054">
            <v>0</v>
          </cell>
          <cell r="BH1054">
            <v>0</v>
          </cell>
          <cell r="BI1054">
            <v>14</v>
          </cell>
          <cell r="BJ1054">
            <v>0</v>
          </cell>
        </row>
        <row r="1055">
          <cell r="D1055" t="str">
            <v>Katolícka univerzita v Ružomberku</v>
          </cell>
          <cell r="AN1055">
            <v>3</v>
          </cell>
          <cell r="AO1055">
            <v>6</v>
          </cell>
          <cell r="AP1055">
            <v>0</v>
          </cell>
          <cell r="AQ1055">
            <v>0</v>
          </cell>
          <cell r="AR1055">
            <v>3</v>
          </cell>
          <cell r="BF1055">
            <v>4.5</v>
          </cell>
          <cell r="BG1055">
            <v>4.9050000000000002</v>
          </cell>
          <cell r="BH1055">
            <v>4.9050000000000002</v>
          </cell>
          <cell r="BI1055">
            <v>6</v>
          </cell>
          <cell r="BJ1055">
            <v>0</v>
          </cell>
        </row>
        <row r="1056">
          <cell r="D1056" t="str">
            <v>Katolícka univerzita v Ružomberku</v>
          </cell>
          <cell r="AN1056">
            <v>25</v>
          </cell>
          <cell r="AO1056">
            <v>34</v>
          </cell>
          <cell r="AP1056">
            <v>0</v>
          </cell>
          <cell r="AQ1056">
            <v>0</v>
          </cell>
          <cell r="AR1056">
            <v>25</v>
          </cell>
          <cell r="BF1056">
            <v>27.5</v>
          </cell>
          <cell r="BG1056">
            <v>27.5</v>
          </cell>
          <cell r="BH1056">
            <v>27.5</v>
          </cell>
          <cell r="BI1056">
            <v>34</v>
          </cell>
          <cell r="BJ1056">
            <v>0</v>
          </cell>
        </row>
        <row r="1057">
          <cell r="D1057" t="str">
            <v>Katolícka univerzita v Ružomberku</v>
          </cell>
          <cell r="AN1057">
            <v>85</v>
          </cell>
          <cell r="AO1057">
            <v>90</v>
          </cell>
          <cell r="AP1057">
            <v>0</v>
          </cell>
          <cell r="AQ1057">
            <v>0</v>
          </cell>
          <cell r="AR1057">
            <v>85</v>
          </cell>
          <cell r="BF1057">
            <v>73.900000000000006</v>
          </cell>
          <cell r="BG1057">
            <v>73.900000000000006</v>
          </cell>
          <cell r="BH1057">
            <v>73.900000000000006</v>
          </cell>
          <cell r="BI1057">
            <v>90</v>
          </cell>
          <cell r="BJ1057">
            <v>0</v>
          </cell>
        </row>
        <row r="1058">
          <cell r="D1058" t="str">
            <v>Trenčianska univerzita Alexandra Dubčeka v Trenčíne</v>
          </cell>
          <cell r="AN1058">
            <v>0</v>
          </cell>
          <cell r="AO1058">
            <v>0</v>
          </cell>
          <cell r="AP1058">
            <v>0</v>
          </cell>
          <cell r="AQ1058">
            <v>0</v>
          </cell>
          <cell r="AR1058">
            <v>0</v>
          </cell>
          <cell r="BF1058">
            <v>0</v>
          </cell>
          <cell r="BG1058">
            <v>0</v>
          </cell>
          <cell r="BH1058">
            <v>0</v>
          </cell>
          <cell r="BI1058">
            <v>7</v>
          </cell>
          <cell r="BJ1058">
            <v>0</v>
          </cell>
        </row>
        <row r="1059">
          <cell r="D1059" t="str">
            <v>Trenčianska univerzita Alexandra Dubčeka v Trenčíne</v>
          </cell>
          <cell r="AN1059">
            <v>0</v>
          </cell>
          <cell r="AO1059">
            <v>0</v>
          </cell>
          <cell r="AP1059">
            <v>0</v>
          </cell>
          <cell r="AQ1059">
            <v>0</v>
          </cell>
          <cell r="AR1059">
            <v>0</v>
          </cell>
          <cell r="BF1059">
            <v>0</v>
          </cell>
          <cell r="BG1059">
            <v>0</v>
          </cell>
          <cell r="BH1059">
            <v>0</v>
          </cell>
          <cell r="BI1059">
            <v>1</v>
          </cell>
          <cell r="BJ1059">
            <v>0</v>
          </cell>
        </row>
        <row r="1060">
          <cell r="D1060" t="str">
            <v>Trenčianska univerzita Alexandra Dubčeka v Trenčíne</v>
          </cell>
          <cell r="AN1060">
            <v>4</v>
          </cell>
          <cell r="AO1060">
            <v>0</v>
          </cell>
          <cell r="AP1060">
            <v>0</v>
          </cell>
          <cell r="AQ1060">
            <v>0</v>
          </cell>
          <cell r="AR1060">
            <v>0</v>
          </cell>
          <cell r="BF1060">
            <v>0</v>
          </cell>
          <cell r="BG1060">
            <v>0</v>
          </cell>
          <cell r="BH1060">
            <v>0</v>
          </cell>
          <cell r="BI1060">
            <v>167</v>
          </cell>
          <cell r="BJ1060">
            <v>0</v>
          </cell>
        </row>
        <row r="1061">
          <cell r="D1061" t="str">
            <v>Trenčianska univerzita Alexandra Dubčeka v Trenčíne</v>
          </cell>
          <cell r="AN1061">
            <v>6</v>
          </cell>
          <cell r="AO1061">
            <v>0</v>
          </cell>
          <cell r="AP1061">
            <v>0</v>
          </cell>
          <cell r="AQ1061">
            <v>6</v>
          </cell>
          <cell r="AR1061">
            <v>6</v>
          </cell>
          <cell r="BF1061">
            <v>18</v>
          </cell>
          <cell r="BG1061">
            <v>38.339999999999996</v>
          </cell>
          <cell r="BH1061">
            <v>38.339999999999996</v>
          </cell>
          <cell r="BI1061">
            <v>6</v>
          </cell>
          <cell r="BJ1061">
            <v>6</v>
          </cell>
        </row>
        <row r="1062">
          <cell r="D1062" t="str">
            <v>Trenčianska univerzita Alexandra Dubčeka v Trenčíne</v>
          </cell>
          <cell r="AN1062">
            <v>1</v>
          </cell>
          <cell r="AO1062">
            <v>0</v>
          </cell>
          <cell r="AP1062">
            <v>0</v>
          </cell>
          <cell r="AQ1062">
            <v>0</v>
          </cell>
          <cell r="AR1062">
            <v>0</v>
          </cell>
          <cell r="BF1062">
            <v>0</v>
          </cell>
          <cell r="BG1062">
            <v>0</v>
          </cell>
          <cell r="BH1062">
            <v>0</v>
          </cell>
          <cell r="BI1062">
            <v>1</v>
          </cell>
          <cell r="BJ1062">
            <v>0</v>
          </cell>
        </row>
        <row r="1063">
          <cell r="D1063" t="str">
            <v>Trenčianska univerzita Alexandra Dubčeka v Trenčíne</v>
          </cell>
          <cell r="AN1063">
            <v>125</v>
          </cell>
          <cell r="AO1063">
            <v>140</v>
          </cell>
          <cell r="AP1063">
            <v>0</v>
          </cell>
          <cell r="AQ1063">
            <v>0</v>
          </cell>
          <cell r="AR1063">
            <v>125</v>
          </cell>
          <cell r="BF1063">
            <v>106.4</v>
          </cell>
          <cell r="BG1063">
            <v>228.76</v>
          </cell>
          <cell r="BH1063">
            <v>214.46249999999998</v>
          </cell>
          <cell r="BI1063">
            <v>140</v>
          </cell>
          <cell r="BJ1063">
            <v>0</v>
          </cell>
        </row>
        <row r="1064">
          <cell r="D1064" t="str">
            <v>Trenčianska univerzita Alexandra Dubčeka v Trenčíne</v>
          </cell>
          <cell r="AN1064">
            <v>78</v>
          </cell>
          <cell r="AO1064">
            <v>83</v>
          </cell>
          <cell r="AP1064">
            <v>0</v>
          </cell>
          <cell r="AQ1064">
            <v>0</v>
          </cell>
          <cell r="AR1064">
            <v>78</v>
          </cell>
          <cell r="BF1064">
            <v>117</v>
          </cell>
          <cell r="BG1064">
            <v>173.16</v>
          </cell>
          <cell r="BH1064">
            <v>147.81951219512194</v>
          </cell>
          <cell r="BI1064">
            <v>83</v>
          </cell>
          <cell r="BJ1064">
            <v>0</v>
          </cell>
        </row>
        <row r="1065">
          <cell r="D1065" t="str">
            <v>Trenčianska univerzita Alexandra Dubčeka v Trenčíne</v>
          </cell>
          <cell r="AN1065">
            <v>26</v>
          </cell>
          <cell r="AO1065">
            <v>32</v>
          </cell>
          <cell r="AP1065">
            <v>0</v>
          </cell>
          <cell r="AQ1065">
            <v>0</v>
          </cell>
          <cell r="AR1065">
            <v>26</v>
          </cell>
          <cell r="BF1065">
            <v>22.7</v>
          </cell>
          <cell r="BG1065">
            <v>23.608000000000001</v>
          </cell>
          <cell r="BH1065">
            <v>23.608000000000001</v>
          </cell>
          <cell r="BI1065">
            <v>32</v>
          </cell>
          <cell r="BJ1065">
            <v>0</v>
          </cell>
        </row>
        <row r="1066">
          <cell r="D1066" t="str">
            <v>Trenčianska univerzita Alexandra Dubčeka v Trenčíne</v>
          </cell>
          <cell r="AN1066">
            <v>0</v>
          </cell>
          <cell r="AO1066">
            <v>0</v>
          </cell>
          <cell r="AP1066">
            <v>0</v>
          </cell>
          <cell r="AQ1066">
            <v>0</v>
          </cell>
          <cell r="AR1066">
            <v>0</v>
          </cell>
          <cell r="BF1066">
            <v>0</v>
          </cell>
          <cell r="BG1066">
            <v>0</v>
          </cell>
          <cell r="BH1066">
            <v>0</v>
          </cell>
          <cell r="BI1066">
            <v>4</v>
          </cell>
          <cell r="BJ1066">
            <v>0</v>
          </cell>
        </row>
        <row r="1067">
          <cell r="D1067" t="str">
            <v>Trenčianska univerzita Alexandra Dubčeka v Trenčíne</v>
          </cell>
          <cell r="AN1067">
            <v>297</v>
          </cell>
          <cell r="AO1067">
            <v>316</v>
          </cell>
          <cell r="AP1067">
            <v>0</v>
          </cell>
          <cell r="AQ1067">
            <v>0</v>
          </cell>
          <cell r="AR1067">
            <v>297</v>
          </cell>
          <cell r="BF1067">
            <v>243.89999999999998</v>
          </cell>
          <cell r="BG1067">
            <v>253.65599999999998</v>
          </cell>
          <cell r="BH1067">
            <v>253.65599999999998</v>
          </cell>
          <cell r="BI1067">
            <v>316</v>
          </cell>
          <cell r="BJ1067">
            <v>0</v>
          </cell>
        </row>
        <row r="1068">
          <cell r="D1068" t="str">
            <v>Trenčianska univerzita Alexandra Dubčeka v Trenčíne</v>
          </cell>
          <cell r="AN1068">
            <v>172</v>
          </cell>
          <cell r="AO1068">
            <v>184</v>
          </cell>
          <cell r="AP1068">
            <v>0</v>
          </cell>
          <cell r="AQ1068">
            <v>0</v>
          </cell>
          <cell r="AR1068">
            <v>172</v>
          </cell>
          <cell r="BF1068">
            <v>154.30000000000001</v>
          </cell>
          <cell r="BG1068">
            <v>331.745</v>
          </cell>
          <cell r="BH1068">
            <v>321.84216417910449</v>
          </cell>
          <cell r="BI1068">
            <v>184</v>
          </cell>
          <cell r="BJ1068">
            <v>0</v>
          </cell>
        </row>
        <row r="1069">
          <cell r="D1069" t="str">
            <v>Trenčianska univerzita Alexandra Dubčeka v Trenčíne</v>
          </cell>
          <cell r="AN1069">
            <v>0</v>
          </cell>
          <cell r="AO1069">
            <v>0</v>
          </cell>
          <cell r="AP1069">
            <v>0</v>
          </cell>
          <cell r="AQ1069">
            <v>0</v>
          </cell>
          <cell r="AR1069">
            <v>0</v>
          </cell>
          <cell r="BF1069">
            <v>0</v>
          </cell>
          <cell r="BG1069">
            <v>0</v>
          </cell>
          <cell r="BH1069">
            <v>0</v>
          </cell>
          <cell r="BI1069">
            <v>23</v>
          </cell>
          <cell r="BJ1069">
            <v>0</v>
          </cell>
        </row>
        <row r="1070">
          <cell r="D1070" t="str">
            <v>Trenčianska univerzita Alexandra Dubčeka v Trenčíne</v>
          </cell>
          <cell r="AN1070">
            <v>96</v>
          </cell>
          <cell r="AO1070">
            <v>111</v>
          </cell>
          <cell r="AP1070">
            <v>111</v>
          </cell>
          <cell r="AQ1070">
            <v>96</v>
          </cell>
          <cell r="AR1070">
            <v>96</v>
          </cell>
          <cell r="BF1070">
            <v>78.900000000000006</v>
          </cell>
          <cell r="BG1070">
            <v>116.77200000000001</v>
          </cell>
          <cell r="BH1070">
            <v>116.77200000000001</v>
          </cell>
          <cell r="BI1070">
            <v>111</v>
          </cell>
          <cell r="BJ1070">
            <v>0</v>
          </cell>
        </row>
        <row r="1071">
          <cell r="D1071" t="str">
            <v>Trenčianska univerzita Alexandra Dubčeka v Trenčíne</v>
          </cell>
          <cell r="AN1071">
            <v>0</v>
          </cell>
          <cell r="AO1071">
            <v>0</v>
          </cell>
          <cell r="AP1071">
            <v>0</v>
          </cell>
          <cell r="AQ1071">
            <v>0</v>
          </cell>
          <cell r="AR1071">
            <v>0</v>
          </cell>
          <cell r="BF1071">
            <v>0</v>
          </cell>
          <cell r="BG1071">
            <v>0</v>
          </cell>
          <cell r="BH1071">
            <v>0</v>
          </cell>
          <cell r="BI1071">
            <v>84</v>
          </cell>
          <cell r="BJ1071">
            <v>0</v>
          </cell>
        </row>
        <row r="1072">
          <cell r="D1072" t="str">
            <v>Trenčianska univerzita Alexandra Dubčeka v Trenčíne</v>
          </cell>
          <cell r="AN1072">
            <v>17</v>
          </cell>
          <cell r="AO1072">
            <v>19</v>
          </cell>
          <cell r="AP1072">
            <v>19</v>
          </cell>
          <cell r="AQ1072">
            <v>17</v>
          </cell>
          <cell r="AR1072">
            <v>17</v>
          </cell>
          <cell r="BF1072">
            <v>14.6</v>
          </cell>
          <cell r="BG1072">
            <v>21.608000000000001</v>
          </cell>
          <cell r="BH1072">
            <v>21.608000000000001</v>
          </cell>
          <cell r="BI1072">
            <v>19</v>
          </cell>
          <cell r="BJ1072">
            <v>0</v>
          </cell>
        </row>
        <row r="1073">
          <cell r="D1073" t="str">
            <v>Trenčianska univerzita Alexandra Dubčeka v Trenčíne</v>
          </cell>
          <cell r="AN1073">
            <v>33</v>
          </cell>
          <cell r="AO1073">
            <v>43</v>
          </cell>
          <cell r="AP1073">
            <v>43</v>
          </cell>
          <cell r="AQ1073">
            <v>33</v>
          </cell>
          <cell r="AR1073">
            <v>33</v>
          </cell>
          <cell r="BF1073">
            <v>27</v>
          </cell>
          <cell r="BG1073">
            <v>39.96</v>
          </cell>
          <cell r="BH1073">
            <v>39.96</v>
          </cell>
          <cell r="BI1073">
            <v>43</v>
          </cell>
          <cell r="BJ1073">
            <v>0</v>
          </cell>
        </row>
        <row r="1074">
          <cell r="D1074" t="str">
            <v>Trenčianska univerzita Alexandra Dubčeka v Trenčíne</v>
          </cell>
          <cell r="AN1074">
            <v>1</v>
          </cell>
          <cell r="AO1074">
            <v>0</v>
          </cell>
          <cell r="AP1074">
            <v>0</v>
          </cell>
          <cell r="AQ1074">
            <v>0</v>
          </cell>
          <cell r="AR1074">
            <v>0</v>
          </cell>
          <cell r="BF1074">
            <v>0</v>
          </cell>
          <cell r="BG1074">
            <v>0</v>
          </cell>
          <cell r="BH1074">
            <v>0</v>
          </cell>
          <cell r="BI1074">
            <v>1</v>
          </cell>
          <cell r="BJ1074">
            <v>0</v>
          </cell>
        </row>
        <row r="1075">
          <cell r="D1075" t="str">
            <v>Trenčianska univerzita Alexandra Dubčeka v Trenčíne</v>
          </cell>
          <cell r="AN1075">
            <v>52</v>
          </cell>
          <cell r="AO1075">
            <v>53</v>
          </cell>
          <cell r="AP1075">
            <v>0</v>
          </cell>
          <cell r="AQ1075">
            <v>0</v>
          </cell>
          <cell r="AR1075">
            <v>52</v>
          </cell>
          <cell r="BF1075">
            <v>41.2</v>
          </cell>
          <cell r="BG1075">
            <v>41.2</v>
          </cell>
          <cell r="BH1075">
            <v>41.2</v>
          </cell>
          <cell r="BI1075">
            <v>53</v>
          </cell>
          <cell r="BJ1075">
            <v>0</v>
          </cell>
        </row>
        <row r="1076">
          <cell r="D1076" t="str">
            <v>Trenčianska univerzita Alexandra Dubčeka v Trenčíne</v>
          </cell>
          <cell r="AN1076">
            <v>9</v>
          </cell>
          <cell r="AO1076">
            <v>0</v>
          </cell>
          <cell r="AP1076">
            <v>0</v>
          </cell>
          <cell r="AQ1076">
            <v>9</v>
          </cell>
          <cell r="AR1076">
            <v>9</v>
          </cell>
          <cell r="BF1076">
            <v>27</v>
          </cell>
          <cell r="BG1076">
            <v>57.51</v>
          </cell>
          <cell r="BH1076">
            <v>57.51</v>
          </cell>
          <cell r="BI1076">
            <v>9</v>
          </cell>
          <cell r="BJ1076">
            <v>9</v>
          </cell>
        </row>
        <row r="1077">
          <cell r="D1077" t="str">
            <v>Trnavská univerzita v Trnave</v>
          </cell>
          <cell r="AN1077">
            <v>0</v>
          </cell>
          <cell r="AO1077">
            <v>0</v>
          </cell>
          <cell r="AP1077">
            <v>0</v>
          </cell>
          <cell r="AQ1077">
            <v>0</v>
          </cell>
          <cell r="AR1077">
            <v>0</v>
          </cell>
          <cell r="BF1077">
            <v>0</v>
          </cell>
          <cell r="BG1077">
            <v>0</v>
          </cell>
          <cell r="BH1077">
            <v>0</v>
          </cell>
          <cell r="BI1077">
            <v>12</v>
          </cell>
          <cell r="BJ1077">
            <v>0</v>
          </cell>
        </row>
        <row r="1078">
          <cell r="D1078" t="str">
            <v>Trnavská univerzita v Trnave</v>
          </cell>
          <cell r="AN1078">
            <v>0</v>
          </cell>
          <cell r="AO1078">
            <v>0</v>
          </cell>
          <cell r="AP1078">
            <v>0</v>
          </cell>
          <cell r="AQ1078">
            <v>0</v>
          </cell>
          <cell r="AR1078">
            <v>0</v>
          </cell>
          <cell r="BF1078">
            <v>0</v>
          </cell>
          <cell r="BG1078">
            <v>0</v>
          </cell>
          <cell r="BH1078">
            <v>0</v>
          </cell>
          <cell r="BI1078">
            <v>30</v>
          </cell>
          <cell r="BJ1078">
            <v>0</v>
          </cell>
        </row>
        <row r="1079">
          <cell r="D1079" t="str">
            <v>Trnavská univerzita v Trnave</v>
          </cell>
          <cell r="AN1079">
            <v>0</v>
          </cell>
          <cell r="AO1079">
            <v>0</v>
          </cell>
          <cell r="AP1079">
            <v>0</v>
          </cell>
          <cell r="AQ1079">
            <v>0</v>
          </cell>
          <cell r="AR1079">
            <v>0</v>
          </cell>
          <cell r="BF1079">
            <v>0</v>
          </cell>
          <cell r="BG1079">
            <v>0</v>
          </cell>
          <cell r="BH1079">
            <v>0</v>
          </cell>
          <cell r="BI1079">
            <v>102</v>
          </cell>
          <cell r="BJ1079">
            <v>0</v>
          </cell>
        </row>
        <row r="1080">
          <cell r="D1080" t="str">
            <v>Trnavská univerzita v Trnave</v>
          </cell>
          <cell r="AN1080">
            <v>0</v>
          </cell>
          <cell r="AO1080">
            <v>0</v>
          </cell>
          <cell r="AP1080">
            <v>0</v>
          </cell>
          <cell r="AQ1080">
            <v>0</v>
          </cell>
          <cell r="AR1080">
            <v>0</v>
          </cell>
          <cell r="BF1080">
            <v>0</v>
          </cell>
          <cell r="BG1080">
            <v>0</v>
          </cell>
          <cell r="BH1080">
            <v>0</v>
          </cell>
          <cell r="BI1080">
            <v>1</v>
          </cell>
          <cell r="BJ1080">
            <v>0</v>
          </cell>
        </row>
        <row r="1081">
          <cell r="D1081" t="str">
            <v>Trnavská univerzita v Trnave</v>
          </cell>
          <cell r="AN1081">
            <v>0</v>
          </cell>
          <cell r="AO1081">
            <v>0</v>
          </cell>
          <cell r="AP1081">
            <v>0</v>
          </cell>
          <cell r="AQ1081">
            <v>0</v>
          </cell>
          <cell r="AR1081">
            <v>0</v>
          </cell>
          <cell r="BF1081">
            <v>0</v>
          </cell>
          <cell r="BG1081">
            <v>0</v>
          </cell>
          <cell r="BH1081">
            <v>0</v>
          </cell>
          <cell r="BI1081">
            <v>4</v>
          </cell>
          <cell r="BJ1081">
            <v>0</v>
          </cell>
        </row>
        <row r="1082">
          <cell r="D1082" t="str">
            <v>Trnavská univerzita v Trnave</v>
          </cell>
          <cell r="AN1082">
            <v>33</v>
          </cell>
          <cell r="AO1082">
            <v>35</v>
          </cell>
          <cell r="AP1082">
            <v>0</v>
          </cell>
          <cell r="AQ1082">
            <v>0</v>
          </cell>
          <cell r="AR1082">
            <v>33</v>
          </cell>
          <cell r="BF1082">
            <v>30</v>
          </cell>
          <cell r="BG1082">
            <v>30</v>
          </cell>
          <cell r="BH1082">
            <v>30</v>
          </cell>
          <cell r="BI1082">
            <v>35</v>
          </cell>
          <cell r="BJ1082">
            <v>0</v>
          </cell>
        </row>
        <row r="1083">
          <cell r="D1083" t="str">
            <v>Trnavská univerzita v Trnave</v>
          </cell>
          <cell r="AN1083">
            <v>0</v>
          </cell>
          <cell r="AO1083">
            <v>0</v>
          </cell>
          <cell r="AP1083">
            <v>0</v>
          </cell>
          <cell r="AQ1083">
            <v>0</v>
          </cell>
          <cell r="AR1083">
            <v>0</v>
          </cell>
          <cell r="BF1083">
            <v>0</v>
          </cell>
          <cell r="BG1083">
            <v>0</v>
          </cell>
          <cell r="BH1083">
            <v>0</v>
          </cell>
          <cell r="BI1083">
            <v>77</v>
          </cell>
          <cell r="BJ1083">
            <v>0</v>
          </cell>
        </row>
        <row r="1084">
          <cell r="D1084" t="str">
            <v>Trnavská univerzita v Trnave</v>
          </cell>
          <cell r="AN1084">
            <v>0</v>
          </cell>
          <cell r="AO1084">
            <v>0</v>
          </cell>
          <cell r="AP1084">
            <v>0</v>
          </cell>
          <cell r="AQ1084">
            <v>0</v>
          </cell>
          <cell r="AR1084">
            <v>0</v>
          </cell>
          <cell r="BF1084">
            <v>0</v>
          </cell>
          <cell r="BG1084">
            <v>0</v>
          </cell>
          <cell r="BH1084">
            <v>0</v>
          </cell>
          <cell r="BI1084">
            <v>7</v>
          </cell>
          <cell r="BJ1084">
            <v>0</v>
          </cell>
        </row>
        <row r="1085">
          <cell r="D1085" t="str">
            <v>Trnavská univerzita v Trnave</v>
          </cell>
          <cell r="AN1085">
            <v>0</v>
          </cell>
          <cell r="AO1085">
            <v>0</v>
          </cell>
          <cell r="AP1085">
            <v>0</v>
          </cell>
          <cell r="AQ1085">
            <v>0</v>
          </cell>
          <cell r="AR1085">
            <v>0</v>
          </cell>
          <cell r="BF1085">
            <v>0</v>
          </cell>
          <cell r="BG1085">
            <v>0</v>
          </cell>
          <cell r="BH1085">
            <v>0</v>
          </cell>
          <cell r="BI1085">
            <v>10</v>
          </cell>
          <cell r="BJ1085">
            <v>0</v>
          </cell>
        </row>
        <row r="1086">
          <cell r="D1086" t="str">
            <v>Trnavská univerzita v Trnave</v>
          </cell>
          <cell r="AN1086">
            <v>0</v>
          </cell>
          <cell r="AO1086">
            <v>0</v>
          </cell>
          <cell r="AP1086">
            <v>0</v>
          </cell>
          <cell r="AQ1086">
            <v>0</v>
          </cell>
          <cell r="AR1086">
            <v>0</v>
          </cell>
          <cell r="BF1086">
            <v>0</v>
          </cell>
          <cell r="BG1086">
            <v>0</v>
          </cell>
          <cell r="BH1086">
            <v>0</v>
          </cell>
          <cell r="BI1086">
            <v>241</v>
          </cell>
          <cell r="BJ1086">
            <v>0</v>
          </cell>
        </row>
        <row r="1087">
          <cell r="D1087" t="str">
            <v>Trnavská univerzita v Trnave</v>
          </cell>
          <cell r="AN1087">
            <v>0</v>
          </cell>
          <cell r="AO1087">
            <v>0</v>
          </cell>
          <cell r="AP1087">
            <v>0</v>
          </cell>
          <cell r="AQ1087">
            <v>0</v>
          </cell>
          <cell r="AR1087">
            <v>0</v>
          </cell>
          <cell r="BF1087">
            <v>0</v>
          </cell>
          <cell r="BG1087">
            <v>0</v>
          </cell>
          <cell r="BH1087">
            <v>0</v>
          </cell>
          <cell r="BI1087">
            <v>31</v>
          </cell>
          <cell r="BJ1087">
            <v>0</v>
          </cell>
        </row>
        <row r="1088">
          <cell r="D1088" t="str">
            <v>Trnavská univerzita v Trnave</v>
          </cell>
          <cell r="AN1088">
            <v>32</v>
          </cell>
          <cell r="AO1088">
            <v>33</v>
          </cell>
          <cell r="AP1088">
            <v>33</v>
          </cell>
          <cell r="AQ1088">
            <v>32</v>
          </cell>
          <cell r="AR1088">
            <v>32</v>
          </cell>
          <cell r="BF1088">
            <v>48</v>
          </cell>
          <cell r="BG1088">
            <v>69.12</v>
          </cell>
          <cell r="BH1088">
            <v>66.890322580645162</v>
          </cell>
          <cell r="BI1088">
            <v>33</v>
          </cell>
          <cell r="BJ1088">
            <v>0</v>
          </cell>
        </row>
        <row r="1089">
          <cell r="D1089" t="str">
            <v>Trnavská univerzita v Trnave</v>
          </cell>
          <cell r="AN1089">
            <v>15</v>
          </cell>
          <cell r="AO1089">
            <v>16</v>
          </cell>
          <cell r="AP1089">
            <v>16</v>
          </cell>
          <cell r="AQ1089">
            <v>15</v>
          </cell>
          <cell r="AR1089">
            <v>15</v>
          </cell>
          <cell r="BF1089">
            <v>22.5</v>
          </cell>
          <cell r="BG1089">
            <v>32.4</v>
          </cell>
          <cell r="BH1089">
            <v>32.4</v>
          </cell>
          <cell r="BI1089">
            <v>16</v>
          </cell>
          <cell r="BJ1089">
            <v>0</v>
          </cell>
        </row>
        <row r="1090">
          <cell r="D1090" t="str">
            <v>Trnavská univerzita v Trnave</v>
          </cell>
          <cell r="AN1090">
            <v>17</v>
          </cell>
          <cell r="AO1090">
            <v>21.5</v>
          </cell>
          <cell r="AP1090">
            <v>21.5</v>
          </cell>
          <cell r="AQ1090">
            <v>17</v>
          </cell>
          <cell r="AR1090">
            <v>17</v>
          </cell>
          <cell r="BF1090">
            <v>15.2</v>
          </cell>
          <cell r="BG1090">
            <v>18.087999999999997</v>
          </cell>
          <cell r="BH1090">
            <v>18.087999999999997</v>
          </cell>
          <cell r="BI1090">
            <v>21.5</v>
          </cell>
          <cell r="BJ1090">
            <v>0</v>
          </cell>
        </row>
        <row r="1091">
          <cell r="D1091" t="str">
            <v>Trnavská univerzita v Trnave</v>
          </cell>
          <cell r="AN1091">
            <v>15</v>
          </cell>
          <cell r="AO1091">
            <v>20</v>
          </cell>
          <cell r="AP1091">
            <v>0</v>
          </cell>
          <cell r="AQ1091">
            <v>0</v>
          </cell>
          <cell r="AR1091">
            <v>15</v>
          </cell>
          <cell r="BF1091">
            <v>12.899999999999999</v>
          </cell>
          <cell r="BG1091">
            <v>14.061</v>
          </cell>
          <cell r="BH1091">
            <v>14.061</v>
          </cell>
          <cell r="BI1091">
            <v>20</v>
          </cell>
          <cell r="BJ1091">
            <v>0</v>
          </cell>
        </row>
        <row r="1092">
          <cell r="D1092" t="str">
            <v>Trnavská univerzita v Trnave</v>
          </cell>
          <cell r="AN1092">
            <v>0</v>
          </cell>
          <cell r="AO1092">
            <v>0</v>
          </cell>
          <cell r="AP1092">
            <v>0</v>
          </cell>
          <cell r="AQ1092">
            <v>0</v>
          </cell>
          <cell r="AR1092">
            <v>0</v>
          </cell>
          <cell r="BF1092">
            <v>0</v>
          </cell>
          <cell r="BG1092">
            <v>0</v>
          </cell>
          <cell r="BH1092">
            <v>0</v>
          </cell>
          <cell r="BI1092">
            <v>96</v>
          </cell>
          <cell r="BJ1092">
            <v>0</v>
          </cell>
        </row>
        <row r="1093">
          <cell r="D1093" t="str">
            <v>Trnavská univerzita v Trnave</v>
          </cell>
          <cell r="AN1093">
            <v>22</v>
          </cell>
          <cell r="AO1093">
            <v>23</v>
          </cell>
          <cell r="AP1093">
            <v>0</v>
          </cell>
          <cell r="AQ1093">
            <v>0</v>
          </cell>
          <cell r="AR1093">
            <v>22</v>
          </cell>
          <cell r="BF1093">
            <v>33</v>
          </cell>
          <cell r="BG1093">
            <v>35.970000000000006</v>
          </cell>
          <cell r="BH1093">
            <v>35.970000000000006</v>
          </cell>
          <cell r="BI1093">
            <v>23</v>
          </cell>
          <cell r="BJ1093">
            <v>0</v>
          </cell>
        </row>
        <row r="1094">
          <cell r="D1094" t="str">
            <v>Trnavská univerzita v Trnave</v>
          </cell>
          <cell r="AN1094">
            <v>89</v>
          </cell>
          <cell r="AO1094">
            <v>94</v>
          </cell>
          <cell r="AP1094">
            <v>0</v>
          </cell>
          <cell r="AQ1094">
            <v>0</v>
          </cell>
          <cell r="AR1094">
            <v>89</v>
          </cell>
          <cell r="BF1094">
            <v>133.5</v>
          </cell>
          <cell r="BG1094">
            <v>158.86499999999998</v>
          </cell>
          <cell r="BH1094">
            <v>154.57135135135135</v>
          </cell>
          <cell r="BI1094">
            <v>94</v>
          </cell>
          <cell r="BJ1094">
            <v>0</v>
          </cell>
        </row>
        <row r="1095">
          <cell r="D1095" t="str">
            <v>Trnavská univerzita v Trnave</v>
          </cell>
          <cell r="AN1095">
            <v>10</v>
          </cell>
          <cell r="AO1095">
            <v>15</v>
          </cell>
          <cell r="AP1095">
            <v>15</v>
          </cell>
          <cell r="AQ1095">
            <v>10</v>
          </cell>
          <cell r="AR1095">
            <v>10</v>
          </cell>
          <cell r="BF1095">
            <v>8.35</v>
          </cell>
          <cell r="BG1095">
            <v>9.9364999999999988</v>
          </cell>
          <cell r="BH1095">
            <v>9.9364999999999988</v>
          </cell>
          <cell r="BI1095">
            <v>15</v>
          </cell>
          <cell r="BJ1095">
            <v>0</v>
          </cell>
        </row>
        <row r="1096">
          <cell r="D1096" t="str">
            <v>Trnavská univerzita v Trnave</v>
          </cell>
          <cell r="AN1096">
            <v>18</v>
          </cell>
          <cell r="AO1096">
            <v>20.5</v>
          </cell>
          <cell r="AP1096">
            <v>0</v>
          </cell>
          <cell r="AQ1096">
            <v>0</v>
          </cell>
          <cell r="AR1096">
            <v>18</v>
          </cell>
          <cell r="BF1096">
            <v>14.25</v>
          </cell>
          <cell r="BG1096">
            <v>30.637499999999999</v>
          </cell>
          <cell r="BH1096">
            <v>30.637499999999999</v>
          </cell>
          <cell r="BI1096">
            <v>20.5</v>
          </cell>
          <cell r="BJ1096">
            <v>0</v>
          </cell>
        </row>
        <row r="1097">
          <cell r="D1097" t="str">
            <v>Trnavská univerzita v Trnave</v>
          </cell>
          <cell r="AN1097">
            <v>51.5</v>
          </cell>
          <cell r="AO1097">
            <v>58.5</v>
          </cell>
          <cell r="AP1097">
            <v>0</v>
          </cell>
          <cell r="AQ1097">
            <v>0</v>
          </cell>
          <cell r="AR1097">
            <v>51.5</v>
          </cell>
          <cell r="BF1097">
            <v>43.099999999999994</v>
          </cell>
          <cell r="BG1097">
            <v>46.978999999999999</v>
          </cell>
          <cell r="BH1097">
            <v>45.555393939393937</v>
          </cell>
          <cell r="BI1097">
            <v>58.5</v>
          </cell>
          <cell r="BJ1097">
            <v>0</v>
          </cell>
        </row>
        <row r="1098">
          <cell r="D1098" t="str">
            <v>Trnavská univerzita v Trnave</v>
          </cell>
          <cell r="AN1098">
            <v>15</v>
          </cell>
          <cell r="AO1098">
            <v>21</v>
          </cell>
          <cell r="AP1098">
            <v>21</v>
          </cell>
          <cell r="AQ1098">
            <v>15</v>
          </cell>
          <cell r="AR1098">
            <v>15</v>
          </cell>
          <cell r="BF1098">
            <v>13.05</v>
          </cell>
          <cell r="BG1098">
            <v>18.792000000000002</v>
          </cell>
          <cell r="BH1098">
            <v>17.748000000000001</v>
          </cell>
          <cell r="BI1098">
            <v>21</v>
          </cell>
          <cell r="BJ1098">
            <v>0</v>
          </cell>
        </row>
        <row r="1099">
          <cell r="D1099" t="str">
            <v>Trnavská univerzita v Trnave</v>
          </cell>
          <cell r="AN1099">
            <v>55</v>
          </cell>
          <cell r="AO1099">
            <v>65</v>
          </cell>
          <cell r="AP1099">
            <v>0</v>
          </cell>
          <cell r="AQ1099">
            <v>0</v>
          </cell>
          <cell r="AR1099">
            <v>55</v>
          </cell>
          <cell r="BF1099">
            <v>47.5</v>
          </cell>
          <cell r="BG1099">
            <v>51.775000000000006</v>
          </cell>
          <cell r="BH1099">
            <v>51.775000000000006</v>
          </cell>
          <cell r="BI1099">
            <v>65</v>
          </cell>
          <cell r="BJ1099">
            <v>0</v>
          </cell>
        </row>
        <row r="1100">
          <cell r="D1100" t="str">
            <v>Trnavská univerzita v Trnave</v>
          </cell>
          <cell r="AN1100">
            <v>0</v>
          </cell>
          <cell r="AO1100">
            <v>0</v>
          </cell>
          <cell r="AP1100">
            <v>0</v>
          </cell>
          <cell r="AQ1100">
            <v>0</v>
          </cell>
          <cell r="AR1100">
            <v>0</v>
          </cell>
          <cell r="BF1100">
            <v>0</v>
          </cell>
          <cell r="BG1100">
            <v>0</v>
          </cell>
          <cell r="BH1100">
            <v>0</v>
          </cell>
          <cell r="BI1100">
            <v>56</v>
          </cell>
          <cell r="BJ1100">
            <v>0</v>
          </cell>
        </row>
        <row r="1101">
          <cell r="D1101" t="str">
            <v>Trnavská univerzita v Trnave</v>
          </cell>
          <cell r="AN1101">
            <v>51</v>
          </cell>
          <cell r="AO1101">
            <v>57</v>
          </cell>
          <cell r="AP1101">
            <v>0</v>
          </cell>
          <cell r="AQ1101">
            <v>0</v>
          </cell>
          <cell r="AR1101">
            <v>51</v>
          </cell>
          <cell r="BF1101">
            <v>76.5</v>
          </cell>
          <cell r="BG1101">
            <v>91.034999999999997</v>
          </cell>
          <cell r="BH1101">
            <v>83.118913043478258</v>
          </cell>
          <cell r="BI1101">
            <v>57</v>
          </cell>
          <cell r="BJ1101">
            <v>0</v>
          </cell>
        </row>
        <row r="1102">
          <cell r="D1102" t="str">
            <v>Trnavská univerzita v Trnave</v>
          </cell>
          <cell r="AN1102">
            <v>0</v>
          </cell>
          <cell r="AO1102">
            <v>0</v>
          </cell>
          <cell r="AP1102">
            <v>0</v>
          </cell>
          <cell r="AQ1102">
            <v>0</v>
          </cell>
          <cell r="AR1102">
            <v>0</v>
          </cell>
          <cell r="BF1102">
            <v>0</v>
          </cell>
          <cell r="BG1102">
            <v>0</v>
          </cell>
          <cell r="BH1102">
            <v>0</v>
          </cell>
          <cell r="BI1102">
            <v>33</v>
          </cell>
          <cell r="BJ1102">
            <v>0</v>
          </cell>
        </row>
        <row r="1103">
          <cell r="D1103" t="str">
            <v>Trnavská univerzita v Trnave</v>
          </cell>
          <cell r="AN1103">
            <v>0</v>
          </cell>
          <cell r="AO1103">
            <v>1</v>
          </cell>
          <cell r="AP1103">
            <v>0</v>
          </cell>
          <cell r="AQ1103">
            <v>0</v>
          </cell>
          <cell r="AR1103">
            <v>0</v>
          </cell>
          <cell r="BF1103">
            <v>0</v>
          </cell>
          <cell r="BG1103">
            <v>0</v>
          </cell>
          <cell r="BH1103">
            <v>0</v>
          </cell>
          <cell r="BI1103">
            <v>1</v>
          </cell>
          <cell r="BJ1103">
            <v>0</v>
          </cell>
        </row>
        <row r="1104">
          <cell r="D1104" t="str">
            <v>Trnavská univerzita v Trnave</v>
          </cell>
          <cell r="AN1104">
            <v>0</v>
          </cell>
          <cell r="AO1104">
            <v>0</v>
          </cell>
          <cell r="AP1104">
            <v>0</v>
          </cell>
          <cell r="AQ1104">
            <v>0</v>
          </cell>
          <cell r="AR1104">
            <v>0</v>
          </cell>
          <cell r="BF1104">
            <v>0</v>
          </cell>
          <cell r="BG1104">
            <v>0</v>
          </cell>
          <cell r="BH1104">
            <v>0</v>
          </cell>
          <cell r="BI1104">
            <v>20</v>
          </cell>
          <cell r="BJ1104">
            <v>0</v>
          </cell>
        </row>
        <row r="1105">
          <cell r="D1105" t="str">
            <v>Trnavská univerzita v Trnave</v>
          </cell>
          <cell r="AN1105">
            <v>230</v>
          </cell>
          <cell r="AO1105">
            <v>257</v>
          </cell>
          <cell r="AP1105">
            <v>0</v>
          </cell>
          <cell r="AQ1105">
            <v>0</v>
          </cell>
          <cell r="AR1105">
            <v>230</v>
          </cell>
          <cell r="BF1105">
            <v>345</v>
          </cell>
          <cell r="BG1105">
            <v>345</v>
          </cell>
          <cell r="BH1105">
            <v>286.34999999999997</v>
          </cell>
          <cell r="BI1105">
            <v>257</v>
          </cell>
          <cell r="BJ1105">
            <v>0</v>
          </cell>
        </row>
        <row r="1106">
          <cell r="D1106" t="str">
            <v>Trnavská univerzita v Trnave</v>
          </cell>
          <cell r="AN1106">
            <v>0</v>
          </cell>
          <cell r="AO1106">
            <v>0</v>
          </cell>
          <cell r="AP1106">
            <v>0</v>
          </cell>
          <cell r="AQ1106">
            <v>0</v>
          </cell>
          <cell r="AR1106">
            <v>0</v>
          </cell>
          <cell r="BF1106">
            <v>0</v>
          </cell>
          <cell r="BG1106">
            <v>0</v>
          </cell>
          <cell r="BH1106">
            <v>0</v>
          </cell>
          <cell r="BI1106">
            <v>4</v>
          </cell>
          <cell r="BJ1106">
            <v>0</v>
          </cell>
        </row>
        <row r="1107">
          <cell r="D1107" t="str">
            <v>Trnavská univerzita v Trnave</v>
          </cell>
          <cell r="AN1107">
            <v>1</v>
          </cell>
          <cell r="AO1107">
            <v>0</v>
          </cell>
          <cell r="AP1107">
            <v>0</v>
          </cell>
          <cell r="AQ1107">
            <v>0</v>
          </cell>
          <cell r="AR1107">
            <v>0</v>
          </cell>
          <cell r="BF1107">
            <v>0</v>
          </cell>
          <cell r="BG1107">
            <v>0</v>
          </cell>
          <cell r="BH1107">
            <v>0</v>
          </cell>
          <cell r="BI1107">
            <v>62</v>
          </cell>
          <cell r="BJ1107">
            <v>0</v>
          </cell>
        </row>
        <row r="1108">
          <cell r="D1108" t="str">
            <v>Trnavská univerzita v Trnave</v>
          </cell>
          <cell r="AN1108">
            <v>0</v>
          </cell>
          <cell r="AO1108">
            <v>0</v>
          </cell>
          <cell r="AP1108">
            <v>0</v>
          </cell>
          <cell r="AQ1108">
            <v>0</v>
          </cell>
          <cell r="AR1108">
            <v>0</v>
          </cell>
          <cell r="BF1108">
            <v>0</v>
          </cell>
          <cell r="BG1108">
            <v>0</v>
          </cell>
          <cell r="BH1108">
            <v>0</v>
          </cell>
          <cell r="BI1108">
            <v>122</v>
          </cell>
          <cell r="BJ1108">
            <v>0</v>
          </cell>
        </row>
        <row r="1109">
          <cell r="D1109" t="str">
            <v>Trnavská univerzita v Trnave</v>
          </cell>
          <cell r="AN1109">
            <v>0</v>
          </cell>
          <cell r="AO1109">
            <v>0</v>
          </cell>
          <cell r="AP1109">
            <v>0</v>
          </cell>
          <cell r="AQ1109">
            <v>0</v>
          </cell>
          <cell r="AR1109">
            <v>0</v>
          </cell>
          <cell r="BF1109">
            <v>0</v>
          </cell>
          <cell r="BG1109">
            <v>0</v>
          </cell>
          <cell r="BH1109">
            <v>0</v>
          </cell>
          <cell r="BI1109">
            <v>4</v>
          </cell>
          <cell r="BJ1109">
            <v>0</v>
          </cell>
        </row>
        <row r="1110">
          <cell r="D1110" t="str">
            <v>Trnavská univerzita v Trnave</v>
          </cell>
          <cell r="AN1110">
            <v>0</v>
          </cell>
          <cell r="AO1110">
            <v>0</v>
          </cell>
          <cell r="AP1110">
            <v>0</v>
          </cell>
          <cell r="AQ1110">
            <v>0</v>
          </cell>
          <cell r="AR1110">
            <v>0</v>
          </cell>
          <cell r="BF1110">
            <v>0</v>
          </cell>
          <cell r="BG1110">
            <v>0</v>
          </cell>
          <cell r="BH1110">
            <v>0</v>
          </cell>
          <cell r="BI1110">
            <v>1</v>
          </cell>
          <cell r="BJ1110">
            <v>0</v>
          </cell>
        </row>
        <row r="1111">
          <cell r="D1111" t="str">
            <v>Trnavská univerzita v Trnave</v>
          </cell>
          <cell r="AN1111">
            <v>0</v>
          </cell>
          <cell r="AO1111">
            <v>0</v>
          </cell>
          <cell r="AP1111">
            <v>0</v>
          </cell>
          <cell r="AQ1111">
            <v>0</v>
          </cell>
          <cell r="AR1111">
            <v>0</v>
          </cell>
          <cell r="BF1111">
            <v>0</v>
          </cell>
          <cell r="BG1111">
            <v>0</v>
          </cell>
          <cell r="BH1111">
            <v>0</v>
          </cell>
          <cell r="BI1111">
            <v>17</v>
          </cell>
          <cell r="BJ1111">
            <v>0</v>
          </cell>
        </row>
        <row r="1112">
          <cell r="D1112" t="str">
            <v>Trnavská univerzita v Trnave</v>
          </cell>
          <cell r="AN1112">
            <v>1</v>
          </cell>
          <cell r="AO1112">
            <v>0</v>
          </cell>
          <cell r="AP1112">
            <v>0</v>
          </cell>
          <cell r="AQ1112">
            <v>0</v>
          </cell>
          <cell r="AR1112">
            <v>1</v>
          </cell>
          <cell r="BF1112">
            <v>4</v>
          </cell>
          <cell r="BG1112">
            <v>4.4000000000000004</v>
          </cell>
          <cell r="BH1112">
            <v>4.4000000000000004</v>
          </cell>
          <cell r="BI1112">
            <v>2</v>
          </cell>
          <cell r="BJ1112">
            <v>1</v>
          </cell>
        </row>
        <row r="1113">
          <cell r="D1113" t="str">
            <v>Trnavská univerzita v Trnave</v>
          </cell>
          <cell r="AN1113">
            <v>0</v>
          </cell>
          <cell r="AO1113">
            <v>0</v>
          </cell>
          <cell r="AP1113">
            <v>0</v>
          </cell>
          <cell r="AQ1113">
            <v>0</v>
          </cell>
          <cell r="AR1113">
            <v>0</v>
          </cell>
          <cell r="BF1113">
            <v>0</v>
          </cell>
          <cell r="BG1113">
            <v>0</v>
          </cell>
          <cell r="BH1113">
            <v>0</v>
          </cell>
          <cell r="BI1113">
            <v>145</v>
          </cell>
          <cell r="BJ1113">
            <v>0</v>
          </cell>
        </row>
        <row r="1114">
          <cell r="D1114" t="str">
            <v>Trnavská univerzita v Trnave</v>
          </cell>
          <cell r="AN1114">
            <v>179</v>
          </cell>
          <cell r="AO1114">
            <v>204</v>
          </cell>
          <cell r="AP1114">
            <v>0</v>
          </cell>
          <cell r="AQ1114">
            <v>0</v>
          </cell>
          <cell r="AR1114">
            <v>179</v>
          </cell>
          <cell r="BF1114">
            <v>155.9</v>
          </cell>
          <cell r="BG1114">
            <v>155.9</v>
          </cell>
          <cell r="BH1114">
            <v>148.64883720930234</v>
          </cell>
          <cell r="BI1114">
            <v>204</v>
          </cell>
          <cell r="BJ1114">
            <v>0</v>
          </cell>
        </row>
        <row r="1115">
          <cell r="D1115" t="str">
            <v>Trnavská univerzita v Trnave</v>
          </cell>
          <cell r="AN1115">
            <v>52</v>
          </cell>
          <cell r="AO1115">
            <v>56</v>
          </cell>
          <cell r="AP1115">
            <v>0</v>
          </cell>
          <cell r="AQ1115">
            <v>0</v>
          </cell>
          <cell r="AR1115">
            <v>52</v>
          </cell>
          <cell r="BF1115">
            <v>47.2</v>
          </cell>
          <cell r="BG1115">
            <v>47.2</v>
          </cell>
          <cell r="BH1115">
            <v>47.2</v>
          </cell>
          <cell r="BI1115">
            <v>56</v>
          </cell>
          <cell r="BJ1115">
            <v>0</v>
          </cell>
        </row>
        <row r="1116">
          <cell r="D1116" t="str">
            <v>Trnavská univerzita v Trnave</v>
          </cell>
          <cell r="AN1116">
            <v>27</v>
          </cell>
          <cell r="AO1116">
            <v>31</v>
          </cell>
          <cell r="AP1116">
            <v>0</v>
          </cell>
          <cell r="AQ1116">
            <v>0</v>
          </cell>
          <cell r="AR1116">
            <v>27</v>
          </cell>
          <cell r="BF1116">
            <v>22.2</v>
          </cell>
          <cell r="BG1116">
            <v>22.2</v>
          </cell>
          <cell r="BH1116">
            <v>22.2</v>
          </cell>
          <cell r="BI1116">
            <v>31</v>
          </cell>
          <cell r="BJ1116">
            <v>0</v>
          </cell>
        </row>
        <row r="1117">
          <cell r="D1117" t="str">
            <v>Trnavská univerzita v Trnave</v>
          </cell>
          <cell r="AN1117">
            <v>0</v>
          </cell>
          <cell r="AO1117">
            <v>0</v>
          </cell>
          <cell r="AP1117">
            <v>0</v>
          </cell>
          <cell r="AQ1117">
            <v>0</v>
          </cell>
          <cell r="AR1117">
            <v>0</v>
          </cell>
          <cell r="BF1117">
            <v>0</v>
          </cell>
          <cell r="BG1117">
            <v>0</v>
          </cell>
          <cell r="BH1117">
            <v>0</v>
          </cell>
          <cell r="BI1117">
            <v>6</v>
          </cell>
          <cell r="BJ1117">
            <v>0</v>
          </cell>
        </row>
        <row r="1118">
          <cell r="D1118" t="str">
            <v>Trnavská univerzita v Trnave</v>
          </cell>
          <cell r="AN1118">
            <v>1</v>
          </cell>
          <cell r="AO1118">
            <v>0</v>
          </cell>
          <cell r="AP1118">
            <v>0</v>
          </cell>
          <cell r="AQ1118">
            <v>0</v>
          </cell>
          <cell r="AR1118">
            <v>1</v>
          </cell>
          <cell r="BF1118">
            <v>4</v>
          </cell>
          <cell r="BG1118">
            <v>4.4000000000000004</v>
          </cell>
          <cell r="BH1118">
            <v>4.4000000000000004</v>
          </cell>
          <cell r="BI1118">
            <v>2</v>
          </cell>
          <cell r="BJ1118">
            <v>1</v>
          </cell>
        </row>
        <row r="1119">
          <cell r="D1119" t="str">
            <v>Vysoká škola manažmentu</v>
          </cell>
          <cell r="AN1119">
            <v>3</v>
          </cell>
          <cell r="AO1119">
            <v>0</v>
          </cell>
          <cell r="AP1119">
            <v>0</v>
          </cell>
          <cell r="AQ1119">
            <v>0</v>
          </cell>
          <cell r="AR1119">
            <v>0</v>
          </cell>
          <cell r="BF1119">
            <v>0</v>
          </cell>
          <cell r="BG1119">
            <v>0</v>
          </cell>
          <cell r="BH1119">
            <v>0</v>
          </cell>
          <cell r="BI1119">
            <v>3</v>
          </cell>
          <cell r="BJ1119">
            <v>0</v>
          </cell>
        </row>
        <row r="1120">
          <cell r="D1120" t="str">
            <v>Akadémia Policajného zboru</v>
          </cell>
          <cell r="AN1120">
            <v>0</v>
          </cell>
          <cell r="AO1120">
            <v>0</v>
          </cell>
          <cell r="AP1120">
            <v>0</v>
          </cell>
          <cell r="AQ1120">
            <v>0</v>
          </cell>
          <cell r="AR1120">
            <v>0</v>
          </cell>
          <cell r="BF1120">
            <v>0</v>
          </cell>
          <cell r="BG1120">
            <v>0</v>
          </cell>
          <cell r="BH1120">
            <v>0</v>
          </cell>
          <cell r="BI1120">
            <v>12</v>
          </cell>
          <cell r="BJ1120">
            <v>0</v>
          </cell>
        </row>
        <row r="1121">
          <cell r="D1121" t="str">
            <v>Akadémia Policajného zboru</v>
          </cell>
          <cell r="AN1121">
            <v>2</v>
          </cell>
          <cell r="AO1121">
            <v>0</v>
          </cell>
          <cell r="AP1121">
            <v>0</v>
          </cell>
          <cell r="AQ1121">
            <v>0</v>
          </cell>
          <cell r="AR1121">
            <v>0</v>
          </cell>
          <cell r="BF1121">
            <v>0</v>
          </cell>
          <cell r="BG1121">
            <v>0</v>
          </cell>
          <cell r="BH1121">
            <v>0</v>
          </cell>
          <cell r="BI1121">
            <v>56</v>
          </cell>
          <cell r="BJ1121">
            <v>0</v>
          </cell>
        </row>
        <row r="1122">
          <cell r="D1122" t="str">
            <v>Akadémia Policajného zboru</v>
          </cell>
          <cell r="AN1122">
            <v>1</v>
          </cell>
          <cell r="AO1122">
            <v>0</v>
          </cell>
          <cell r="AP1122">
            <v>0</v>
          </cell>
          <cell r="AQ1122">
            <v>0</v>
          </cell>
          <cell r="AR1122">
            <v>0</v>
          </cell>
          <cell r="BF1122">
            <v>0</v>
          </cell>
          <cell r="BG1122">
            <v>0</v>
          </cell>
          <cell r="BH1122">
            <v>0</v>
          </cell>
          <cell r="BI1122">
            <v>219</v>
          </cell>
          <cell r="BJ1122">
            <v>0</v>
          </cell>
        </row>
        <row r="1123">
          <cell r="D1123" t="str">
            <v>Akadémia Policajného zboru</v>
          </cell>
          <cell r="AN1123">
            <v>0</v>
          </cell>
          <cell r="AO1123">
            <v>0</v>
          </cell>
          <cell r="AP1123">
            <v>0</v>
          </cell>
          <cell r="AQ1123">
            <v>0</v>
          </cell>
          <cell r="AR1123">
            <v>0</v>
          </cell>
          <cell r="BF1123">
            <v>0</v>
          </cell>
          <cell r="BG1123">
            <v>0</v>
          </cell>
          <cell r="BH1123">
            <v>0</v>
          </cell>
          <cell r="BI1123">
            <v>55</v>
          </cell>
          <cell r="BJ1123">
            <v>0</v>
          </cell>
        </row>
        <row r="1124">
          <cell r="D1124" t="str">
            <v>Akadémia Policajného zboru</v>
          </cell>
          <cell r="AN1124">
            <v>290</v>
          </cell>
          <cell r="AO1124">
            <v>298</v>
          </cell>
          <cell r="AP1124">
            <v>0</v>
          </cell>
          <cell r="AQ1124">
            <v>0</v>
          </cell>
          <cell r="AR1124">
            <v>290</v>
          </cell>
          <cell r="BF1124">
            <v>259.7</v>
          </cell>
          <cell r="BG1124">
            <v>384.35599999999999</v>
          </cell>
          <cell r="BH1124">
            <v>384.35599999999999</v>
          </cell>
          <cell r="BI1124">
            <v>298</v>
          </cell>
          <cell r="BJ1124">
            <v>0</v>
          </cell>
        </row>
        <row r="1125">
          <cell r="D1125" t="str">
            <v>Akadémia Policajného zboru</v>
          </cell>
          <cell r="AN1125">
            <v>1</v>
          </cell>
          <cell r="AO1125">
            <v>0</v>
          </cell>
          <cell r="AP1125">
            <v>0</v>
          </cell>
          <cell r="AQ1125">
            <v>0</v>
          </cell>
          <cell r="AR1125">
            <v>0</v>
          </cell>
          <cell r="BF1125">
            <v>0</v>
          </cell>
          <cell r="BG1125">
            <v>0</v>
          </cell>
          <cell r="BH1125">
            <v>0</v>
          </cell>
          <cell r="BI1125">
            <v>72</v>
          </cell>
          <cell r="BJ1125">
            <v>0</v>
          </cell>
        </row>
        <row r="1126">
          <cell r="D1126" t="str">
            <v>Slovenská poľnohospodárska univerzita v Nitre</v>
          </cell>
          <cell r="AN1126">
            <v>0</v>
          </cell>
          <cell r="AO1126">
            <v>0</v>
          </cell>
          <cell r="AP1126">
            <v>0</v>
          </cell>
          <cell r="AQ1126">
            <v>0</v>
          </cell>
          <cell r="AR1126">
            <v>0</v>
          </cell>
          <cell r="BF1126">
            <v>0</v>
          </cell>
          <cell r="BG1126">
            <v>0</v>
          </cell>
          <cell r="BH1126">
            <v>0</v>
          </cell>
          <cell r="BI1126">
            <v>45</v>
          </cell>
          <cell r="BJ1126">
            <v>0</v>
          </cell>
        </row>
        <row r="1127">
          <cell r="D1127" t="str">
            <v>Slovenská poľnohospodárska univerzita v Nitre</v>
          </cell>
          <cell r="AN1127">
            <v>0</v>
          </cell>
          <cell r="AO1127">
            <v>0</v>
          </cell>
          <cell r="AP1127">
            <v>0</v>
          </cell>
          <cell r="AQ1127">
            <v>0</v>
          </cell>
          <cell r="AR1127">
            <v>0</v>
          </cell>
          <cell r="BF1127">
            <v>0</v>
          </cell>
          <cell r="BG1127">
            <v>0</v>
          </cell>
          <cell r="BH1127">
            <v>0</v>
          </cell>
          <cell r="BI1127">
            <v>7</v>
          </cell>
          <cell r="BJ1127">
            <v>0</v>
          </cell>
        </row>
        <row r="1128">
          <cell r="D1128" t="str">
            <v>Slovenská poľnohospodárska univerzita v Nitre</v>
          </cell>
          <cell r="AN1128">
            <v>0</v>
          </cell>
          <cell r="AO1128">
            <v>0</v>
          </cell>
          <cell r="AP1128">
            <v>0</v>
          </cell>
          <cell r="AQ1128">
            <v>0</v>
          </cell>
          <cell r="AR1128">
            <v>0</v>
          </cell>
          <cell r="BF1128">
            <v>0</v>
          </cell>
          <cell r="BG1128">
            <v>0</v>
          </cell>
          <cell r="BH1128">
            <v>0</v>
          </cell>
          <cell r="BI1128">
            <v>1</v>
          </cell>
          <cell r="BJ1128">
            <v>0</v>
          </cell>
        </row>
        <row r="1129">
          <cell r="D1129" t="str">
            <v>Slovenská poľnohospodárska univerzita v Nitre</v>
          </cell>
          <cell r="AN1129">
            <v>0</v>
          </cell>
          <cell r="AO1129">
            <v>0</v>
          </cell>
          <cell r="AP1129">
            <v>0</v>
          </cell>
          <cell r="AQ1129">
            <v>0</v>
          </cell>
          <cell r="AR1129">
            <v>0</v>
          </cell>
          <cell r="BF1129">
            <v>0</v>
          </cell>
          <cell r="BG1129">
            <v>0</v>
          </cell>
          <cell r="BH1129">
            <v>0</v>
          </cell>
          <cell r="BI1129">
            <v>2</v>
          </cell>
          <cell r="BJ1129">
            <v>0</v>
          </cell>
        </row>
        <row r="1130">
          <cell r="D1130" t="str">
            <v>Slovenská poľnohospodárska univerzita v Nitre</v>
          </cell>
          <cell r="AN1130">
            <v>8</v>
          </cell>
          <cell r="AO1130">
            <v>0</v>
          </cell>
          <cell r="AP1130">
            <v>0</v>
          </cell>
          <cell r="AQ1130">
            <v>8</v>
          </cell>
          <cell r="AR1130">
            <v>8</v>
          </cell>
          <cell r="BF1130">
            <v>24</v>
          </cell>
          <cell r="BG1130">
            <v>51.12</v>
          </cell>
          <cell r="BH1130">
            <v>51.12</v>
          </cell>
          <cell r="BI1130">
            <v>8</v>
          </cell>
          <cell r="BJ1130">
            <v>8</v>
          </cell>
        </row>
        <row r="1131">
          <cell r="D1131" t="str">
            <v>Slovenská poľnohospodárska univerzita v Nitre</v>
          </cell>
          <cell r="AN1131">
            <v>11</v>
          </cell>
          <cell r="AO1131">
            <v>0</v>
          </cell>
          <cell r="AP1131">
            <v>0</v>
          </cell>
          <cell r="AQ1131">
            <v>11</v>
          </cell>
          <cell r="AR1131">
            <v>11</v>
          </cell>
          <cell r="BF1131">
            <v>33</v>
          </cell>
          <cell r="BG1131">
            <v>70.289999999999992</v>
          </cell>
          <cell r="BH1131">
            <v>70.289999999999992</v>
          </cell>
          <cell r="BI1131">
            <v>11</v>
          </cell>
          <cell r="BJ1131">
            <v>11</v>
          </cell>
        </row>
        <row r="1132">
          <cell r="D1132" t="str">
            <v>Slovenská poľnohospodárska univerzita v Nitre</v>
          </cell>
          <cell r="AN1132">
            <v>3</v>
          </cell>
          <cell r="AO1132">
            <v>0</v>
          </cell>
          <cell r="AP1132">
            <v>0</v>
          </cell>
          <cell r="AQ1132">
            <v>0</v>
          </cell>
          <cell r="AR1132">
            <v>3</v>
          </cell>
          <cell r="BF1132">
            <v>12</v>
          </cell>
          <cell r="BG1132">
            <v>25.56</v>
          </cell>
          <cell r="BH1132">
            <v>20.91272727272727</v>
          </cell>
          <cell r="BI1132">
            <v>4</v>
          </cell>
          <cell r="BJ1132">
            <v>3</v>
          </cell>
        </row>
        <row r="1133">
          <cell r="D1133" t="str">
            <v>Slovenská poľnohospodárska univerzita v Nitre</v>
          </cell>
          <cell r="AN1133">
            <v>0</v>
          </cell>
          <cell r="AO1133">
            <v>0</v>
          </cell>
          <cell r="AP1133">
            <v>0</v>
          </cell>
          <cell r="AQ1133">
            <v>0</v>
          </cell>
          <cell r="AR1133">
            <v>0</v>
          </cell>
          <cell r="BF1133">
            <v>0</v>
          </cell>
          <cell r="BG1133">
            <v>0</v>
          </cell>
          <cell r="BH1133">
            <v>0</v>
          </cell>
          <cell r="BI1133">
            <v>3</v>
          </cell>
          <cell r="BJ1133">
            <v>0</v>
          </cell>
        </row>
        <row r="1134">
          <cell r="D1134" t="str">
            <v>Slovenská poľnohospodárska univerzita v Nitre</v>
          </cell>
          <cell r="AN1134">
            <v>0</v>
          </cell>
          <cell r="AO1134">
            <v>0</v>
          </cell>
          <cell r="AP1134">
            <v>0</v>
          </cell>
          <cell r="AQ1134">
            <v>0</v>
          </cell>
          <cell r="AR1134">
            <v>0</v>
          </cell>
          <cell r="BF1134">
            <v>0</v>
          </cell>
          <cell r="BG1134">
            <v>0</v>
          </cell>
          <cell r="BH1134">
            <v>0</v>
          </cell>
          <cell r="BI1134">
            <v>49</v>
          </cell>
          <cell r="BJ1134">
            <v>0</v>
          </cell>
        </row>
        <row r="1135">
          <cell r="D1135" t="str">
            <v>Slovenská poľnohospodárska univerzita v Nitre</v>
          </cell>
          <cell r="AN1135">
            <v>0</v>
          </cell>
          <cell r="AO1135">
            <v>0</v>
          </cell>
          <cell r="AP1135">
            <v>0</v>
          </cell>
          <cell r="AQ1135">
            <v>0</v>
          </cell>
          <cell r="AR1135">
            <v>0</v>
          </cell>
          <cell r="BF1135">
            <v>0</v>
          </cell>
          <cell r="BG1135">
            <v>0</v>
          </cell>
          <cell r="BH1135">
            <v>0</v>
          </cell>
          <cell r="BI1135">
            <v>5</v>
          </cell>
          <cell r="BJ1135">
            <v>0</v>
          </cell>
        </row>
        <row r="1136">
          <cell r="D1136" t="str">
            <v>Slovenská poľnohospodárska univerzita v Nitre</v>
          </cell>
          <cell r="AN1136">
            <v>0</v>
          </cell>
          <cell r="AO1136">
            <v>0</v>
          </cell>
          <cell r="AP1136">
            <v>0</v>
          </cell>
          <cell r="AQ1136">
            <v>0</v>
          </cell>
          <cell r="AR1136">
            <v>0</v>
          </cell>
          <cell r="BF1136">
            <v>0</v>
          </cell>
          <cell r="BG1136">
            <v>0</v>
          </cell>
          <cell r="BH1136">
            <v>0</v>
          </cell>
          <cell r="BI1136">
            <v>6</v>
          </cell>
          <cell r="BJ1136">
            <v>0</v>
          </cell>
        </row>
        <row r="1137">
          <cell r="D1137" t="str">
            <v>Slovenská poľnohospodárska univerzita v Nitre</v>
          </cell>
          <cell r="AN1137">
            <v>0</v>
          </cell>
          <cell r="AO1137">
            <v>0</v>
          </cell>
          <cell r="AP1137">
            <v>0</v>
          </cell>
          <cell r="AQ1137">
            <v>0</v>
          </cell>
          <cell r="AR1137">
            <v>0</v>
          </cell>
          <cell r="BF1137">
            <v>0</v>
          </cell>
          <cell r="BG1137">
            <v>0</v>
          </cell>
          <cell r="BH1137">
            <v>0</v>
          </cell>
          <cell r="BI1137">
            <v>20</v>
          </cell>
          <cell r="BJ1137">
            <v>0</v>
          </cell>
        </row>
        <row r="1138">
          <cell r="D1138" t="str">
            <v>Slovenská poľnohospodárska univerzita v Nitre</v>
          </cell>
          <cell r="AN1138">
            <v>0</v>
          </cell>
          <cell r="AO1138">
            <v>0</v>
          </cell>
          <cell r="AP1138">
            <v>0</v>
          </cell>
          <cell r="AQ1138">
            <v>0</v>
          </cell>
          <cell r="AR1138">
            <v>0</v>
          </cell>
          <cell r="BF1138">
            <v>0</v>
          </cell>
          <cell r="BG1138">
            <v>0</v>
          </cell>
          <cell r="BH1138">
            <v>0</v>
          </cell>
          <cell r="BI1138">
            <v>6</v>
          </cell>
          <cell r="BJ1138">
            <v>0</v>
          </cell>
        </row>
        <row r="1139">
          <cell r="D1139" t="str">
            <v>Slovenská poľnohospodárska univerzita v Nitre</v>
          </cell>
          <cell r="AN1139">
            <v>0</v>
          </cell>
          <cell r="AO1139">
            <v>0</v>
          </cell>
          <cell r="AP1139">
            <v>0</v>
          </cell>
          <cell r="AQ1139">
            <v>0</v>
          </cell>
          <cell r="AR1139">
            <v>0</v>
          </cell>
          <cell r="BF1139">
            <v>0</v>
          </cell>
          <cell r="BG1139">
            <v>0</v>
          </cell>
          <cell r="BH1139">
            <v>0</v>
          </cell>
          <cell r="BI1139">
            <v>3</v>
          </cell>
          <cell r="BJ1139">
            <v>0</v>
          </cell>
        </row>
        <row r="1140">
          <cell r="D1140" t="str">
            <v>Slovenská poľnohospodárska univerzita v Nitre</v>
          </cell>
          <cell r="AN1140">
            <v>1</v>
          </cell>
          <cell r="AO1140">
            <v>0</v>
          </cell>
          <cell r="AP1140">
            <v>0</v>
          </cell>
          <cell r="AQ1140">
            <v>0</v>
          </cell>
          <cell r="AR1140">
            <v>0</v>
          </cell>
          <cell r="BF1140">
            <v>0</v>
          </cell>
          <cell r="BG1140">
            <v>0</v>
          </cell>
          <cell r="BH1140">
            <v>0</v>
          </cell>
          <cell r="BI1140">
            <v>41</v>
          </cell>
          <cell r="BJ1140">
            <v>0</v>
          </cell>
        </row>
        <row r="1141">
          <cell r="D1141" t="str">
            <v>Slovenská poľnohospodárska univerzita v Nitre</v>
          </cell>
          <cell r="AN1141">
            <v>1</v>
          </cell>
          <cell r="AO1141">
            <v>0</v>
          </cell>
          <cell r="AP1141">
            <v>0</v>
          </cell>
          <cell r="AQ1141">
            <v>0</v>
          </cell>
          <cell r="AR1141">
            <v>0</v>
          </cell>
          <cell r="BF1141">
            <v>0</v>
          </cell>
          <cell r="BG1141">
            <v>0</v>
          </cell>
          <cell r="BH1141">
            <v>0</v>
          </cell>
          <cell r="BI1141">
            <v>39</v>
          </cell>
          <cell r="BJ1141">
            <v>0</v>
          </cell>
        </row>
        <row r="1142">
          <cell r="D1142" t="str">
            <v>Slovenská poľnohospodárska univerzita v Nitre</v>
          </cell>
          <cell r="AN1142">
            <v>0</v>
          </cell>
          <cell r="AO1142">
            <v>0</v>
          </cell>
          <cell r="AP1142">
            <v>0</v>
          </cell>
          <cell r="AQ1142">
            <v>0</v>
          </cell>
          <cell r="AR1142">
            <v>0</v>
          </cell>
          <cell r="BF1142">
            <v>0</v>
          </cell>
          <cell r="BG1142">
            <v>0</v>
          </cell>
          <cell r="BH1142">
            <v>0</v>
          </cell>
          <cell r="BI1142">
            <v>8</v>
          </cell>
          <cell r="BJ1142">
            <v>0</v>
          </cell>
        </row>
        <row r="1143">
          <cell r="D1143" t="str">
            <v>Slovenská poľnohospodárska univerzita v Nitre</v>
          </cell>
          <cell r="AN1143">
            <v>1</v>
          </cell>
          <cell r="AO1143">
            <v>0</v>
          </cell>
          <cell r="AP1143">
            <v>0</v>
          </cell>
          <cell r="AQ1143">
            <v>0</v>
          </cell>
          <cell r="AR1143">
            <v>0</v>
          </cell>
          <cell r="BF1143">
            <v>0</v>
          </cell>
          <cell r="BG1143">
            <v>0</v>
          </cell>
          <cell r="BH1143">
            <v>0</v>
          </cell>
          <cell r="BI1143">
            <v>17</v>
          </cell>
          <cell r="BJ1143">
            <v>0</v>
          </cell>
        </row>
        <row r="1144">
          <cell r="D1144" t="str">
            <v>Slovenská poľnohospodárska univerzita v Nitre</v>
          </cell>
          <cell r="AN1144">
            <v>1</v>
          </cell>
          <cell r="AO1144">
            <v>0</v>
          </cell>
          <cell r="AP1144">
            <v>0</v>
          </cell>
          <cell r="AQ1144">
            <v>0</v>
          </cell>
          <cell r="AR1144">
            <v>0</v>
          </cell>
          <cell r="BF1144">
            <v>0</v>
          </cell>
          <cell r="BG1144">
            <v>0</v>
          </cell>
          <cell r="BH1144">
            <v>0</v>
          </cell>
          <cell r="BI1144">
            <v>21</v>
          </cell>
          <cell r="BJ1144">
            <v>0</v>
          </cell>
        </row>
        <row r="1145">
          <cell r="D1145" t="str">
            <v>Slovenská poľnohospodárska univerzita v Nitre</v>
          </cell>
          <cell r="AN1145">
            <v>0</v>
          </cell>
          <cell r="AO1145">
            <v>0</v>
          </cell>
          <cell r="AP1145">
            <v>0</v>
          </cell>
          <cell r="AQ1145">
            <v>0</v>
          </cell>
          <cell r="AR1145">
            <v>0</v>
          </cell>
          <cell r="BF1145">
            <v>0</v>
          </cell>
          <cell r="BG1145">
            <v>0</v>
          </cell>
          <cell r="BH1145">
            <v>0</v>
          </cell>
          <cell r="BI1145">
            <v>33</v>
          </cell>
          <cell r="BJ1145">
            <v>0</v>
          </cell>
        </row>
        <row r="1146">
          <cell r="D1146" t="str">
            <v>Slovenská poľnohospodárska univerzita v Nitre</v>
          </cell>
          <cell r="AN1146">
            <v>0</v>
          </cell>
          <cell r="AO1146">
            <v>0</v>
          </cell>
          <cell r="AP1146">
            <v>0</v>
          </cell>
          <cell r="AQ1146">
            <v>0</v>
          </cell>
          <cell r="AR1146">
            <v>0</v>
          </cell>
          <cell r="BF1146">
            <v>0</v>
          </cell>
          <cell r="BG1146">
            <v>0</v>
          </cell>
          <cell r="BH1146">
            <v>0</v>
          </cell>
          <cell r="BI1146">
            <v>42</v>
          </cell>
          <cell r="BJ1146">
            <v>0</v>
          </cell>
        </row>
        <row r="1147">
          <cell r="D1147" t="str">
            <v>Slovenská poľnohospodárska univerzita v Nitre</v>
          </cell>
          <cell r="AN1147">
            <v>0</v>
          </cell>
          <cell r="AO1147">
            <v>0</v>
          </cell>
          <cell r="AP1147">
            <v>0</v>
          </cell>
          <cell r="AQ1147">
            <v>0</v>
          </cell>
          <cell r="AR1147">
            <v>0</v>
          </cell>
          <cell r="BF1147">
            <v>0</v>
          </cell>
          <cell r="BG1147">
            <v>0</v>
          </cell>
          <cell r="BH1147">
            <v>0</v>
          </cell>
          <cell r="BI1147">
            <v>30</v>
          </cell>
          <cell r="BJ1147">
            <v>0</v>
          </cell>
        </row>
        <row r="1148">
          <cell r="D1148" t="str">
            <v>Slovenská poľnohospodárska univerzita v Nitre</v>
          </cell>
          <cell r="AN1148">
            <v>0</v>
          </cell>
          <cell r="AO1148">
            <v>0</v>
          </cell>
          <cell r="AP1148">
            <v>0</v>
          </cell>
          <cell r="AQ1148">
            <v>0</v>
          </cell>
          <cell r="AR1148">
            <v>0</v>
          </cell>
          <cell r="BF1148">
            <v>0</v>
          </cell>
          <cell r="BG1148">
            <v>0</v>
          </cell>
          <cell r="BH1148">
            <v>0</v>
          </cell>
          <cell r="BI1148">
            <v>10</v>
          </cell>
          <cell r="BJ1148">
            <v>0</v>
          </cell>
        </row>
        <row r="1149">
          <cell r="D1149" t="str">
            <v>Slovenská poľnohospodárska univerzita v Nitre</v>
          </cell>
          <cell r="AN1149">
            <v>31</v>
          </cell>
          <cell r="AO1149">
            <v>37</v>
          </cell>
          <cell r="AP1149">
            <v>37</v>
          </cell>
          <cell r="AQ1149">
            <v>31</v>
          </cell>
          <cell r="AR1149">
            <v>31</v>
          </cell>
          <cell r="BF1149">
            <v>31</v>
          </cell>
          <cell r="BG1149">
            <v>45.88</v>
          </cell>
          <cell r="BH1149">
            <v>45.88</v>
          </cell>
          <cell r="BI1149">
            <v>37</v>
          </cell>
          <cell r="BJ1149">
            <v>0</v>
          </cell>
        </row>
        <row r="1150">
          <cell r="D1150" t="str">
            <v>Slovenská poľnohospodárska univerzita v Nitre</v>
          </cell>
          <cell r="AN1150">
            <v>78</v>
          </cell>
          <cell r="AO1150">
            <v>85</v>
          </cell>
          <cell r="AP1150">
            <v>0</v>
          </cell>
          <cell r="AQ1150">
            <v>0</v>
          </cell>
          <cell r="AR1150">
            <v>78</v>
          </cell>
          <cell r="BF1150">
            <v>66.3</v>
          </cell>
          <cell r="BG1150">
            <v>105.417</v>
          </cell>
          <cell r="BH1150">
            <v>105.417</v>
          </cell>
          <cell r="BI1150">
            <v>85</v>
          </cell>
          <cell r="BJ1150">
            <v>0</v>
          </cell>
        </row>
        <row r="1151">
          <cell r="D1151" t="str">
            <v>Slovenská poľnohospodárska univerzita v Nitre</v>
          </cell>
          <cell r="AN1151">
            <v>59</v>
          </cell>
          <cell r="AO1151">
            <v>68</v>
          </cell>
          <cell r="AP1151">
            <v>0</v>
          </cell>
          <cell r="AQ1151">
            <v>0</v>
          </cell>
          <cell r="AR1151">
            <v>59</v>
          </cell>
          <cell r="BF1151">
            <v>48.5</v>
          </cell>
          <cell r="BG1151">
            <v>77.115000000000009</v>
          </cell>
          <cell r="BH1151">
            <v>66.098571428571447</v>
          </cell>
          <cell r="BI1151">
            <v>68</v>
          </cell>
          <cell r="BJ1151">
            <v>0</v>
          </cell>
        </row>
        <row r="1152">
          <cell r="D1152" t="str">
            <v>Slovenská poľnohospodárska univerzita v Nitre</v>
          </cell>
          <cell r="AN1152">
            <v>0</v>
          </cell>
          <cell r="AO1152">
            <v>0</v>
          </cell>
          <cell r="AP1152">
            <v>0</v>
          </cell>
          <cell r="AQ1152">
            <v>0</v>
          </cell>
          <cell r="AR1152">
            <v>0</v>
          </cell>
          <cell r="BF1152">
            <v>0</v>
          </cell>
          <cell r="BG1152">
            <v>0</v>
          </cell>
          <cell r="BH1152">
            <v>0</v>
          </cell>
          <cell r="BI1152">
            <v>18</v>
          </cell>
          <cell r="BJ1152">
            <v>0</v>
          </cell>
        </row>
        <row r="1153">
          <cell r="D1153" t="str">
            <v>Slovenská poľnohospodárska univerzita v Nitre</v>
          </cell>
          <cell r="AN1153">
            <v>5</v>
          </cell>
          <cell r="AO1153">
            <v>33</v>
          </cell>
          <cell r="AP1153">
            <v>0</v>
          </cell>
          <cell r="AQ1153">
            <v>0</v>
          </cell>
          <cell r="AR1153">
            <v>5</v>
          </cell>
          <cell r="BF1153">
            <v>5</v>
          </cell>
          <cell r="BG1153">
            <v>5.2</v>
          </cell>
          <cell r="BH1153">
            <v>5.2</v>
          </cell>
          <cell r="BI1153">
            <v>33</v>
          </cell>
          <cell r="BJ1153">
            <v>0</v>
          </cell>
        </row>
        <row r="1154">
          <cell r="D1154" t="str">
            <v>Slovenská poľnohospodárska univerzita v Nitre</v>
          </cell>
          <cell r="AN1154">
            <v>0</v>
          </cell>
          <cell r="AO1154">
            <v>0</v>
          </cell>
          <cell r="AP1154">
            <v>0</v>
          </cell>
          <cell r="AQ1154">
            <v>0</v>
          </cell>
          <cell r="AR1154">
            <v>0</v>
          </cell>
          <cell r="BF1154">
            <v>0</v>
          </cell>
          <cell r="BG1154">
            <v>0</v>
          </cell>
          <cell r="BH1154">
            <v>0</v>
          </cell>
          <cell r="BI1154">
            <v>14</v>
          </cell>
          <cell r="BJ1154">
            <v>0</v>
          </cell>
        </row>
        <row r="1155">
          <cell r="D1155" t="str">
            <v>Slovenská poľnohospodárska univerzita v Nitre</v>
          </cell>
          <cell r="AN1155">
            <v>126</v>
          </cell>
          <cell r="AO1155">
            <v>138</v>
          </cell>
          <cell r="AP1155">
            <v>0</v>
          </cell>
          <cell r="AQ1155">
            <v>0</v>
          </cell>
          <cell r="AR1155">
            <v>126</v>
          </cell>
          <cell r="BF1155">
            <v>105.3</v>
          </cell>
          <cell r="BG1155">
            <v>167.42699999999999</v>
          </cell>
          <cell r="BH1155">
            <v>167.42699999999999</v>
          </cell>
          <cell r="BI1155">
            <v>138</v>
          </cell>
          <cell r="BJ1155">
            <v>0</v>
          </cell>
        </row>
        <row r="1156">
          <cell r="D1156" t="str">
            <v>Slovenská poľnohospodárska univerzita v Nitre</v>
          </cell>
          <cell r="AN1156">
            <v>12</v>
          </cell>
          <cell r="AO1156">
            <v>13</v>
          </cell>
          <cell r="AP1156">
            <v>0</v>
          </cell>
          <cell r="AQ1156">
            <v>0</v>
          </cell>
          <cell r="AR1156">
            <v>12</v>
          </cell>
          <cell r="BF1156">
            <v>12</v>
          </cell>
          <cell r="BG1156">
            <v>19.080000000000002</v>
          </cell>
          <cell r="BH1156">
            <v>19.080000000000002</v>
          </cell>
          <cell r="BI1156">
            <v>13</v>
          </cell>
          <cell r="BJ1156">
            <v>0</v>
          </cell>
        </row>
        <row r="1157">
          <cell r="D1157" t="str">
            <v>Slovenská poľnohospodárska univerzita v Nitre</v>
          </cell>
          <cell r="AN1157">
            <v>77</v>
          </cell>
          <cell r="AO1157">
            <v>90</v>
          </cell>
          <cell r="AP1157">
            <v>0</v>
          </cell>
          <cell r="AQ1157">
            <v>0</v>
          </cell>
          <cell r="AR1157">
            <v>77</v>
          </cell>
          <cell r="BF1157">
            <v>66.8</v>
          </cell>
          <cell r="BG1157">
            <v>69.471999999999994</v>
          </cell>
          <cell r="BH1157">
            <v>69.471999999999994</v>
          </cell>
          <cell r="BI1157">
            <v>90</v>
          </cell>
          <cell r="BJ1157">
            <v>0</v>
          </cell>
        </row>
        <row r="1158">
          <cell r="D1158" t="str">
            <v>Slovenská poľnohospodárska univerzita v Nitre</v>
          </cell>
          <cell r="AN1158">
            <v>162</v>
          </cell>
          <cell r="AO1158">
            <v>188</v>
          </cell>
          <cell r="AP1158">
            <v>188</v>
          </cell>
          <cell r="AQ1158">
            <v>162</v>
          </cell>
          <cell r="AR1158">
            <v>162</v>
          </cell>
          <cell r="BF1158">
            <v>143.4</v>
          </cell>
          <cell r="BG1158">
            <v>212.232</v>
          </cell>
          <cell r="BH1158">
            <v>212.232</v>
          </cell>
          <cell r="BI1158">
            <v>188</v>
          </cell>
          <cell r="BJ1158">
            <v>0</v>
          </cell>
        </row>
        <row r="1159">
          <cell r="D1159" t="str">
            <v>Slovenská poľnohospodárska univerzita v Nitre</v>
          </cell>
          <cell r="AN1159">
            <v>149</v>
          </cell>
          <cell r="AO1159">
            <v>173</v>
          </cell>
          <cell r="AP1159">
            <v>173</v>
          </cell>
          <cell r="AQ1159">
            <v>149</v>
          </cell>
          <cell r="AR1159">
            <v>149</v>
          </cell>
          <cell r="BF1159">
            <v>122.3</v>
          </cell>
          <cell r="BG1159">
            <v>181.00399999999999</v>
          </cell>
          <cell r="BH1159">
            <v>181.00399999999999</v>
          </cell>
          <cell r="BI1159">
            <v>173</v>
          </cell>
          <cell r="BJ1159">
            <v>0</v>
          </cell>
        </row>
        <row r="1160">
          <cell r="D1160" t="str">
            <v>Slovenská poľnohospodárska univerzita v Nitre</v>
          </cell>
          <cell r="AN1160">
            <v>0</v>
          </cell>
          <cell r="AO1160">
            <v>1</v>
          </cell>
          <cell r="AP1160">
            <v>0</v>
          </cell>
          <cell r="AQ1160">
            <v>0</v>
          </cell>
          <cell r="AR1160">
            <v>0</v>
          </cell>
          <cell r="BF1160">
            <v>0</v>
          </cell>
          <cell r="BG1160">
            <v>0</v>
          </cell>
          <cell r="BH1160">
            <v>0</v>
          </cell>
          <cell r="BI1160">
            <v>1</v>
          </cell>
          <cell r="BJ1160">
            <v>0</v>
          </cell>
        </row>
        <row r="1161">
          <cell r="D1161" t="str">
            <v>Slovenská poľnohospodárska univerzita v Nitre</v>
          </cell>
          <cell r="AN1161">
            <v>0</v>
          </cell>
          <cell r="AO1161">
            <v>0</v>
          </cell>
          <cell r="AP1161">
            <v>0</v>
          </cell>
          <cell r="AQ1161">
            <v>0</v>
          </cell>
          <cell r="AR1161">
            <v>0</v>
          </cell>
          <cell r="BF1161">
            <v>0</v>
          </cell>
          <cell r="BG1161">
            <v>0</v>
          </cell>
          <cell r="BH1161">
            <v>0</v>
          </cell>
          <cell r="BI1161">
            <v>36</v>
          </cell>
          <cell r="BJ1161">
            <v>0</v>
          </cell>
        </row>
        <row r="1162">
          <cell r="D1162" t="str">
            <v>Slovenská poľnohospodárska univerzita v Nitre</v>
          </cell>
          <cell r="AN1162">
            <v>43</v>
          </cell>
          <cell r="AO1162">
            <v>51</v>
          </cell>
          <cell r="AP1162">
            <v>0</v>
          </cell>
          <cell r="AQ1162">
            <v>0</v>
          </cell>
          <cell r="AR1162">
            <v>43</v>
          </cell>
          <cell r="BF1162">
            <v>37.6</v>
          </cell>
          <cell r="BG1162">
            <v>39.104000000000006</v>
          </cell>
          <cell r="BH1162">
            <v>39.104000000000006</v>
          </cell>
          <cell r="BI1162">
            <v>51</v>
          </cell>
          <cell r="BJ1162">
            <v>0</v>
          </cell>
        </row>
        <row r="1163">
          <cell r="D1163" t="str">
            <v>Slovenská poľnohospodárska univerzita v Nitre</v>
          </cell>
          <cell r="AN1163">
            <v>0</v>
          </cell>
          <cell r="AO1163">
            <v>0</v>
          </cell>
          <cell r="AP1163">
            <v>0</v>
          </cell>
          <cell r="AQ1163">
            <v>0</v>
          </cell>
          <cell r="AR1163">
            <v>0</v>
          </cell>
          <cell r="BF1163">
            <v>0</v>
          </cell>
          <cell r="BG1163">
            <v>0</v>
          </cell>
          <cell r="BH1163">
            <v>0</v>
          </cell>
          <cell r="BI1163">
            <v>13</v>
          </cell>
          <cell r="BJ1163">
            <v>0</v>
          </cell>
        </row>
        <row r="1164">
          <cell r="D1164" t="str">
            <v>Slovenská poľnohospodárska univerzita v Nitre</v>
          </cell>
          <cell r="AN1164">
            <v>42</v>
          </cell>
          <cell r="AO1164">
            <v>54</v>
          </cell>
          <cell r="AP1164">
            <v>54</v>
          </cell>
          <cell r="AQ1164">
            <v>42</v>
          </cell>
          <cell r="AR1164">
            <v>42</v>
          </cell>
          <cell r="BF1164">
            <v>35.700000000000003</v>
          </cell>
          <cell r="BG1164">
            <v>52.836000000000006</v>
          </cell>
          <cell r="BH1164">
            <v>49.900666666666673</v>
          </cell>
          <cell r="BI1164">
            <v>54</v>
          </cell>
          <cell r="BJ1164">
            <v>0</v>
          </cell>
        </row>
        <row r="1165">
          <cell r="D1165" t="str">
            <v>Slovenská poľnohospodárska univerzita v Nitre</v>
          </cell>
          <cell r="AN1165">
            <v>111</v>
          </cell>
          <cell r="AO1165">
            <v>118</v>
          </cell>
          <cell r="AP1165">
            <v>0</v>
          </cell>
          <cell r="AQ1165">
            <v>0</v>
          </cell>
          <cell r="AR1165">
            <v>111</v>
          </cell>
          <cell r="BF1165">
            <v>97.8</v>
          </cell>
          <cell r="BG1165">
            <v>101.712</v>
          </cell>
          <cell r="BH1165">
            <v>99.71764705882353</v>
          </cell>
          <cell r="BI1165">
            <v>118</v>
          </cell>
          <cell r="BJ1165">
            <v>0</v>
          </cell>
        </row>
        <row r="1166">
          <cell r="D1166" t="str">
            <v>Slovenská poľnohospodárska univerzita v Nitre</v>
          </cell>
          <cell r="AN1166">
            <v>128</v>
          </cell>
          <cell r="AO1166">
            <v>149</v>
          </cell>
          <cell r="AP1166">
            <v>149</v>
          </cell>
          <cell r="AQ1166">
            <v>128</v>
          </cell>
          <cell r="AR1166">
            <v>128</v>
          </cell>
          <cell r="BF1166">
            <v>103.1</v>
          </cell>
          <cell r="BG1166">
            <v>152.58799999999999</v>
          </cell>
          <cell r="BH1166">
            <v>152.58799999999999</v>
          </cell>
          <cell r="BI1166">
            <v>149</v>
          </cell>
          <cell r="BJ1166">
            <v>0</v>
          </cell>
        </row>
        <row r="1167">
          <cell r="D1167" t="str">
            <v>Slovenská poľnohospodárska univerzita v Nitre</v>
          </cell>
          <cell r="AN1167">
            <v>177</v>
          </cell>
          <cell r="AO1167">
            <v>190</v>
          </cell>
          <cell r="AP1167">
            <v>0</v>
          </cell>
          <cell r="AQ1167">
            <v>0</v>
          </cell>
          <cell r="AR1167">
            <v>177</v>
          </cell>
          <cell r="BF1167">
            <v>155.1</v>
          </cell>
          <cell r="BG1167">
            <v>161.304</v>
          </cell>
          <cell r="BH1167">
            <v>161.304</v>
          </cell>
          <cell r="BI1167">
            <v>190</v>
          </cell>
          <cell r="BJ1167">
            <v>0</v>
          </cell>
        </row>
        <row r="1168">
          <cell r="D1168" t="str">
            <v>Slovenská poľnohospodárska univerzita v Nitre</v>
          </cell>
          <cell r="AN1168">
            <v>0</v>
          </cell>
          <cell r="AO1168">
            <v>0</v>
          </cell>
          <cell r="AP1168">
            <v>0</v>
          </cell>
          <cell r="AQ1168">
            <v>0</v>
          </cell>
          <cell r="AR1168">
            <v>0</v>
          </cell>
          <cell r="BF1168">
            <v>0</v>
          </cell>
          <cell r="BG1168">
            <v>0</v>
          </cell>
          <cell r="BH1168">
            <v>0</v>
          </cell>
          <cell r="BI1168">
            <v>4</v>
          </cell>
          <cell r="BJ1168">
            <v>0</v>
          </cell>
        </row>
        <row r="1169">
          <cell r="D1169" t="str">
            <v>Slovenská poľnohospodárska univerzita v Nitre</v>
          </cell>
          <cell r="AN1169">
            <v>62</v>
          </cell>
          <cell r="AO1169">
            <v>68</v>
          </cell>
          <cell r="AP1169">
            <v>68</v>
          </cell>
          <cell r="AQ1169">
            <v>62</v>
          </cell>
          <cell r="AR1169">
            <v>62</v>
          </cell>
          <cell r="BF1169">
            <v>52.099999999999994</v>
          </cell>
          <cell r="BG1169">
            <v>77.10799999999999</v>
          </cell>
          <cell r="BH1169">
            <v>77.10799999999999</v>
          </cell>
          <cell r="BI1169">
            <v>68</v>
          </cell>
          <cell r="BJ1169">
            <v>0</v>
          </cell>
        </row>
        <row r="1170">
          <cell r="D1170" t="str">
            <v>Slovenská poľnohospodárska univerzita v Nitre</v>
          </cell>
          <cell r="AN1170">
            <v>0</v>
          </cell>
          <cell r="AO1170">
            <v>0</v>
          </cell>
          <cell r="AP1170">
            <v>0</v>
          </cell>
          <cell r="AQ1170">
            <v>0</v>
          </cell>
          <cell r="AR1170">
            <v>0</v>
          </cell>
          <cell r="BF1170">
            <v>0</v>
          </cell>
          <cell r="BG1170">
            <v>0</v>
          </cell>
          <cell r="BH1170">
            <v>0</v>
          </cell>
          <cell r="BI1170">
            <v>39</v>
          </cell>
          <cell r="BJ1170">
            <v>0</v>
          </cell>
        </row>
        <row r="1171">
          <cell r="D1171" t="str">
            <v>Slovenská poľnohospodárska univerzita v Nitre</v>
          </cell>
          <cell r="AN1171">
            <v>94</v>
          </cell>
          <cell r="AO1171">
            <v>100</v>
          </cell>
          <cell r="AP1171">
            <v>0</v>
          </cell>
          <cell r="AQ1171">
            <v>0</v>
          </cell>
          <cell r="AR1171">
            <v>94</v>
          </cell>
          <cell r="BF1171">
            <v>82.9</v>
          </cell>
          <cell r="BG1171">
            <v>131.81100000000001</v>
          </cell>
          <cell r="BH1171">
            <v>113.28334939759037</v>
          </cell>
          <cell r="BI1171">
            <v>100</v>
          </cell>
          <cell r="BJ1171">
            <v>0</v>
          </cell>
        </row>
        <row r="1172">
          <cell r="D1172" t="str">
            <v>Slovenská poľnohospodárska univerzita v Nitre</v>
          </cell>
          <cell r="AN1172">
            <v>14</v>
          </cell>
          <cell r="AO1172">
            <v>15</v>
          </cell>
          <cell r="AP1172">
            <v>0</v>
          </cell>
          <cell r="AQ1172">
            <v>0</v>
          </cell>
          <cell r="AR1172">
            <v>14</v>
          </cell>
          <cell r="BF1172">
            <v>13.7</v>
          </cell>
          <cell r="BG1172">
            <v>14.247999999999999</v>
          </cell>
          <cell r="BH1172">
            <v>12.952727272727271</v>
          </cell>
          <cell r="BI1172">
            <v>15</v>
          </cell>
          <cell r="BJ1172">
            <v>0</v>
          </cell>
        </row>
        <row r="1173">
          <cell r="D1173" t="str">
            <v>Slovenská poľnohospodárska univerzita v Nitre</v>
          </cell>
          <cell r="AN1173">
            <v>247</v>
          </cell>
          <cell r="AO1173">
            <v>260</v>
          </cell>
          <cell r="AP1173">
            <v>0</v>
          </cell>
          <cell r="AQ1173">
            <v>0</v>
          </cell>
          <cell r="AR1173">
            <v>247</v>
          </cell>
          <cell r="BF1173">
            <v>216.39999999999998</v>
          </cell>
          <cell r="BG1173">
            <v>225.05599999999998</v>
          </cell>
          <cell r="BH1173">
            <v>225.05599999999998</v>
          </cell>
          <cell r="BI1173">
            <v>260</v>
          </cell>
          <cell r="BJ1173">
            <v>0</v>
          </cell>
        </row>
        <row r="1174">
          <cell r="D1174" t="str">
            <v>Slovenská poľnohospodárska univerzita v Nitre</v>
          </cell>
          <cell r="AN1174">
            <v>67</v>
          </cell>
          <cell r="AO1174">
            <v>74</v>
          </cell>
          <cell r="AP1174">
            <v>0</v>
          </cell>
          <cell r="AQ1174">
            <v>0</v>
          </cell>
          <cell r="AR1174">
            <v>67</v>
          </cell>
          <cell r="BF1174">
            <v>55.599999999999994</v>
          </cell>
          <cell r="BG1174">
            <v>88.403999999999996</v>
          </cell>
          <cell r="BH1174">
            <v>88.403999999999996</v>
          </cell>
          <cell r="BI1174">
            <v>74</v>
          </cell>
          <cell r="BJ1174">
            <v>0</v>
          </cell>
        </row>
        <row r="1175">
          <cell r="D1175" t="str">
            <v>Slovenská poľnohospodárska univerzita v Nitre</v>
          </cell>
          <cell r="AN1175">
            <v>0</v>
          </cell>
          <cell r="AO1175">
            <v>0</v>
          </cell>
          <cell r="AP1175">
            <v>0</v>
          </cell>
          <cell r="AQ1175">
            <v>0</v>
          </cell>
          <cell r="AR1175">
            <v>0</v>
          </cell>
          <cell r="BF1175">
            <v>0</v>
          </cell>
          <cell r="BG1175">
            <v>0</v>
          </cell>
          <cell r="BH1175">
            <v>0</v>
          </cell>
          <cell r="BI1175">
            <v>29</v>
          </cell>
          <cell r="BJ1175">
            <v>0</v>
          </cell>
        </row>
        <row r="1176">
          <cell r="D1176" t="str">
            <v>Slovenská poľnohospodárska univerzita v Nitre</v>
          </cell>
          <cell r="AN1176">
            <v>0</v>
          </cell>
          <cell r="AO1176">
            <v>0</v>
          </cell>
          <cell r="AP1176">
            <v>0</v>
          </cell>
          <cell r="AQ1176">
            <v>0</v>
          </cell>
          <cell r="AR1176">
            <v>0</v>
          </cell>
          <cell r="BF1176">
            <v>0</v>
          </cell>
          <cell r="BG1176">
            <v>0</v>
          </cell>
          <cell r="BH1176">
            <v>0</v>
          </cell>
          <cell r="BI1176">
            <v>29</v>
          </cell>
          <cell r="BJ1176">
            <v>0</v>
          </cell>
        </row>
        <row r="1177">
          <cell r="D1177" t="str">
            <v>Univerzita veterinárskeho lekárstva a farmácie v Košiciach</v>
          </cell>
          <cell r="AN1177">
            <v>14</v>
          </cell>
          <cell r="AO1177">
            <v>0</v>
          </cell>
          <cell r="AP1177">
            <v>0</v>
          </cell>
          <cell r="AQ1177">
            <v>0</v>
          </cell>
          <cell r="AR1177">
            <v>14</v>
          </cell>
          <cell r="BF1177">
            <v>56</v>
          </cell>
          <cell r="BG1177">
            <v>119.28</v>
          </cell>
          <cell r="BH1177">
            <v>119.28</v>
          </cell>
          <cell r="BI1177">
            <v>14</v>
          </cell>
          <cell r="BJ1177">
            <v>14</v>
          </cell>
        </row>
        <row r="1178">
          <cell r="D1178" t="str">
            <v>Univerzita veterinárskeho lekárstva a farmácie v Košiciach</v>
          </cell>
          <cell r="AN1178">
            <v>0</v>
          </cell>
          <cell r="AO1178">
            <v>0</v>
          </cell>
          <cell r="AP1178">
            <v>0</v>
          </cell>
          <cell r="AQ1178">
            <v>0</v>
          </cell>
          <cell r="AR1178">
            <v>0</v>
          </cell>
          <cell r="BF1178">
            <v>0</v>
          </cell>
          <cell r="BG1178">
            <v>0</v>
          </cell>
          <cell r="BH1178">
            <v>0</v>
          </cell>
          <cell r="BI1178">
            <v>3</v>
          </cell>
          <cell r="BJ1178">
            <v>0</v>
          </cell>
        </row>
        <row r="1179">
          <cell r="D1179" t="str">
            <v>Univerzita veterinárskeho lekárstva a farmácie v Košiciach</v>
          </cell>
          <cell r="AN1179">
            <v>7</v>
          </cell>
          <cell r="AO1179">
            <v>0</v>
          </cell>
          <cell r="AP1179">
            <v>0</v>
          </cell>
          <cell r="AQ1179">
            <v>0</v>
          </cell>
          <cell r="AR1179">
            <v>7</v>
          </cell>
          <cell r="BF1179">
            <v>21</v>
          </cell>
          <cell r="BG1179">
            <v>44.73</v>
          </cell>
          <cell r="BH1179">
            <v>44.73</v>
          </cell>
          <cell r="BI1179">
            <v>7</v>
          </cell>
          <cell r="BJ1179">
            <v>7</v>
          </cell>
        </row>
        <row r="1180">
          <cell r="D1180" t="str">
            <v>Univerzita veterinárskeho lekárstva a farmácie v Košiciach</v>
          </cell>
          <cell r="AN1180">
            <v>9</v>
          </cell>
          <cell r="AO1180">
            <v>0</v>
          </cell>
          <cell r="AP1180">
            <v>0</v>
          </cell>
          <cell r="AQ1180">
            <v>0</v>
          </cell>
          <cell r="AR1180">
            <v>9</v>
          </cell>
          <cell r="BF1180">
            <v>27</v>
          </cell>
          <cell r="BG1180">
            <v>57.51</v>
          </cell>
          <cell r="BH1180">
            <v>57.51</v>
          </cell>
          <cell r="BI1180">
            <v>9</v>
          </cell>
          <cell r="BJ1180">
            <v>9</v>
          </cell>
        </row>
        <row r="1181">
          <cell r="D1181" t="str">
            <v>Univerzita veterinárskeho lekárstva a farmácie v Košiciach</v>
          </cell>
          <cell r="AN1181">
            <v>5</v>
          </cell>
          <cell r="AO1181">
            <v>0</v>
          </cell>
          <cell r="AP1181">
            <v>0</v>
          </cell>
          <cell r="AQ1181">
            <v>5</v>
          </cell>
          <cell r="AR1181">
            <v>5</v>
          </cell>
          <cell r="BF1181">
            <v>15</v>
          </cell>
          <cell r="BG1181">
            <v>31.95</v>
          </cell>
          <cell r="BH1181">
            <v>31.95</v>
          </cell>
          <cell r="BI1181">
            <v>5</v>
          </cell>
          <cell r="BJ1181">
            <v>5</v>
          </cell>
        </row>
        <row r="1182">
          <cell r="D1182" t="str">
            <v>Univerzita veterinárskeho lekárstva a farmácie v Košiciach</v>
          </cell>
          <cell r="AN1182">
            <v>0</v>
          </cell>
          <cell r="AO1182">
            <v>0</v>
          </cell>
          <cell r="AP1182">
            <v>0</v>
          </cell>
          <cell r="AQ1182">
            <v>0</v>
          </cell>
          <cell r="AR1182">
            <v>0</v>
          </cell>
          <cell r="BF1182">
            <v>0</v>
          </cell>
          <cell r="BG1182">
            <v>0</v>
          </cell>
          <cell r="BH1182">
            <v>0</v>
          </cell>
          <cell r="BI1182">
            <v>1</v>
          </cell>
          <cell r="BJ1182">
            <v>0</v>
          </cell>
        </row>
        <row r="1183">
          <cell r="D1183" t="str">
            <v>Univerzita veterinárskeho lekárstva a farmácie v Košiciach</v>
          </cell>
          <cell r="AN1183">
            <v>0</v>
          </cell>
          <cell r="AO1183">
            <v>0</v>
          </cell>
          <cell r="AP1183">
            <v>0</v>
          </cell>
          <cell r="AQ1183">
            <v>0</v>
          </cell>
          <cell r="AR1183">
            <v>0</v>
          </cell>
          <cell r="BF1183">
            <v>0</v>
          </cell>
          <cell r="BG1183">
            <v>0</v>
          </cell>
          <cell r="BH1183">
            <v>0</v>
          </cell>
          <cell r="BI1183">
            <v>2</v>
          </cell>
          <cell r="BJ1183">
            <v>0</v>
          </cell>
        </row>
        <row r="1184">
          <cell r="D1184" t="str">
            <v>Univerzita veterinárskeho lekárstva a farmácie v Košiciach</v>
          </cell>
          <cell r="AN1184">
            <v>8</v>
          </cell>
          <cell r="AO1184">
            <v>0</v>
          </cell>
          <cell r="AP1184">
            <v>0</v>
          </cell>
          <cell r="AQ1184">
            <v>8</v>
          </cell>
          <cell r="AR1184">
            <v>8</v>
          </cell>
          <cell r="BF1184">
            <v>24</v>
          </cell>
          <cell r="BG1184">
            <v>51.12</v>
          </cell>
          <cell r="BH1184">
            <v>51.12</v>
          </cell>
          <cell r="BI1184">
            <v>8</v>
          </cell>
          <cell r="BJ1184">
            <v>8</v>
          </cell>
        </row>
        <row r="1185">
          <cell r="D1185" t="str">
            <v>Univerzita veterinárskeho lekárstva a farmácie v Košiciach</v>
          </cell>
          <cell r="AN1185">
            <v>7</v>
          </cell>
          <cell r="AO1185">
            <v>0</v>
          </cell>
          <cell r="AP1185">
            <v>0</v>
          </cell>
          <cell r="AQ1185">
            <v>7</v>
          </cell>
          <cell r="AR1185">
            <v>7</v>
          </cell>
          <cell r="BF1185">
            <v>21</v>
          </cell>
          <cell r="BG1185">
            <v>44.73</v>
          </cell>
          <cell r="BH1185">
            <v>44.73</v>
          </cell>
          <cell r="BI1185">
            <v>7</v>
          </cell>
          <cell r="BJ1185">
            <v>7</v>
          </cell>
        </row>
        <row r="1186">
          <cell r="D1186" t="str">
            <v>Univerzita veterinárskeho lekárstva a farmácie v Košiciach</v>
          </cell>
          <cell r="AN1186">
            <v>0</v>
          </cell>
          <cell r="AO1186">
            <v>0</v>
          </cell>
          <cell r="AP1186">
            <v>0</v>
          </cell>
          <cell r="AQ1186">
            <v>0</v>
          </cell>
          <cell r="AR1186">
            <v>0</v>
          </cell>
          <cell r="BF1186">
            <v>0</v>
          </cell>
          <cell r="BG1186">
            <v>0</v>
          </cell>
          <cell r="BH1186">
            <v>0</v>
          </cell>
          <cell r="BI1186">
            <v>8</v>
          </cell>
          <cell r="BJ1186">
            <v>0</v>
          </cell>
        </row>
        <row r="1187">
          <cell r="D1187" t="str">
            <v>Univerzita Komenského v Bratislave</v>
          </cell>
          <cell r="AN1187">
            <v>4</v>
          </cell>
          <cell r="AO1187">
            <v>0</v>
          </cell>
          <cell r="AP1187">
            <v>0</v>
          </cell>
          <cell r="AQ1187">
            <v>0</v>
          </cell>
          <cell r="AR1187">
            <v>4</v>
          </cell>
          <cell r="BF1187">
            <v>16</v>
          </cell>
          <cell r="BG1187">
            <v>17.600000000000001</v>
          </cell>
          <cell r="BH1187">
            <v>17.600000000000001</v>
          </cell>
          <cell r="BI1187">
            <v>6</v>
          </cell>
          <cell r="BJ1187">
            <v>4</v>
          </cell>
        </row>
        <row r="1188">
          <cell r="D1188" t="str">
            <v>Univerzita Komenského v Bratislave</v>
          </cell>
          <cell r="AN1188">
            <v>6</v>
          </cell>
          <cell r="AO1188">
            <v>9</v>
          </cell>
          <cell r="AP1188">
            <v>0</v>
          </cell>
          <cell r="AQ1188">
            <v>0</v>
          </cell>
          <cell r="AR1188">
            <v>6</v>
          </cell>
          <cell r="BF1188">
            <v>9</v>
          </cell>
          <cell r="BG1188">
            <v>9</v>
          </cell>
          <cell r="BH1188">
            <v>9</v>
          </cell>
          <cell r="BI1188">
            <v>9</v>
          </cell>
          <cell r="BJ1188">
            <v>0</v>
          </cell>
        </row>
        <row r="1189">
          <cell r="D1189" t="str">
            <v>Ekonomická univerzita v Bratislave</v>
          </cell>
          <cell r="AN1189">
            <v>0</v>
          </cell>
          <cell r="AO1189">
            <v>0</v>
          </cell>
          <cell r="AP1189">
            <v>0</v>
          </cell>
          <cell r="AQ1189">
            <v>0</v>
          </cell>
          <cell r="AR1189">
            <v>0</v>
          </cell>
          <cell r="BF1189">
            <v>0</v>
          </cell>
          <cell r="BG1189">
            <v>0</v>
          </cell>
          <cell r="BH1189">
            <v>0</v>
          </cell>
          <cell r="BI1189">
            <v>17</v>
          </cell>
          <cell r="BJ1189">
            <v>0</v>
          </cell>
        </row>
        <row r="1190">
          <cell r="D1190" t="str">
            <v>Ekonomická univerzita v Bratislave</v>
          </cell>
          <cell r="AN1190">
            <v>0</v>
          </cell>
          <cell r="AO1190">
            <v>0</v>
          </cell>
          <cell r="AP1190">
            <v>0</v>
          </cell>
          <cell r="AQ1190">
            <v>0</v>
          </cell>
          <cell r="AR1190">
            <v>0</v>
          </cell>
          <cell r="BF1190">
            <v>0</v>
          </cell>
          <cell r="BG1190">
            <v>0</v>
          </cell>
          <cell r="BH1190">
            <v>0</v>
          </cell>
          <cell r="BI1190">
            <v>36</v>
          </cell>
          <cell r="BJ1190">
            <v>0</v>
          </cell>
        </row>
        <row r="1191">
          <cell r="D1191" t="str">
            <v>Ekonomická univerzita v Bratislave</v>
          </cell>
          <cell r="AN1191">
            <v>0</v>
          </cell>
          <cell r="AO1191">
            <v>0</v>
          </cell>
          <cell r="AP1191">
            <v>0</v>
          </cell>
          <cell r="AQ1191">
            <v>0</v>
          </cell>
          <cell r="AR1191">
            <v>0</v>
          </cell>
          <cell r="BF1191">
            <v>0</v>
          </cell>
          <cell r="BG1191">
            <v>0</v>
          </cell>
          <cell r="BH1191">
            <v>0</v>
          </cell>
          <cell r="BI1191">
            <v>5</v>
          </cell>
          <cell r="BJ1191">
            <v>0</v>
          </cell>
        </row>
        <row r="1192">
          <cell r="D1192" t="str">
            <v>Ekonomická univerzita v Bratislave</v>
          </cell>
          <cell r="AN1192">
            <v>1</v>
          </cell>
          <cell r="AO1192">
            <v>0</v>
          </cell>
          <cell r="AP1192">
            <v>0</v>
          </cell>
          <cell r="AQ1192">
            <v>0</v>
          </cell>
          <cell r="AR1192">
            <v>0</v>
          </cell>
          <cell r="BF1192">
            <v>0</v>
          </cell>
          <cell r="BG1192">
            <v>0</v>
          </cell>
          <cell r="BH1192">
            <v>0</v>
          </cell>
          <cell r="BI1192">
            <v>64</v>
          </cell>
          <cell r="BJ1192">
            <v>0</v>
          </cell>
        </row>
        <row r="1193">
          <cell r="D1193" t="str">
            <v>Ekonomická univerzita v Bratislave</v>
          </cell>
          <cell r="AN1193">
            <v>0</v>
          </cell>
          <cell r="AO1193">
            <v>0</v>
          </cell>
          <cell r="AP1193">
            <v>0</v>
          </cell>
          <cell r="AQ1193">
            <v>0</v>
          </cell>
          <cell r="AR1193">
            <v>0</v>
          </cell>
          <cell r="BF1193">
            <v>0</v>
          </cell>
          <cell r="BG1193">
            <v>0</v>
          </cell>
          <cell r="BH1193">
            <v>0</v>
          </cell>
          <cell r="BI1193">
            <v>17</v>
          </cell>
          <cell r="BJ1193">
            <v>0</v>
          </cell>
        </row>
        <row r="1194">
          <cell r="D1194" t="str">
            <v>Ekonomická univerzita v Bratislave</v>
          </cell>
          <cell r="AN1194">
            <v>0</v>
          </cell>
          <cell r="AO1194">
            <v>0</v>
          </cell>
          <cell r="AP1194">
            <v>0</v>
          </cell>
          <cell r="AQ1194">
            <v>0</v>
          </cell>
          <cell r="AR1194">
            <v>0</v>
          </cell>
          <cell r="BF1194">
            <v>0</v>
          </cell>
          <cell r="BG1194">
            <v>0</v>
          </cell>
          <cell r="BH1194">
            <v>0</v>
          </cell>
          <cell r="BI1194">
            <v>3</v>
          </cell>
          <cell r="BJ1194">
            <v>0</v>
          </cell>
        </row>
        <row r="1195">
          <cell r="D1195" t="str">
            <v>Ekonomická univerzita v Bratislave</v>
          </cell>
          <cell r="AN1195">
            <v>9</v>
          </cell>
          <cell r="AO1195">
            <v>0</v>
          </cell>
          <cell r="AP1195">
            <v>0</v>
          </cell>
          <cell r="AQ1195">
            <v>0</v>
          </cell>
          <cell r="AR1195">
            <v>9</v>
          </cell>
          <cell r="BF1195">
            <v>36</v>
          </cell>
          <cell r="BG1195">
            <v>39.6</v>
          </cell>
          <cell r="BH1195">
            <v>39.6</v>
          </cell>
          <cell r="BI1195">
            <v>11</v>
          </cell>
          <cell r="BJ1195">
            <v>9</v>
          </cell>
        </row>
        <row r="1196">
          <cell r="D1196" t="str">
            <v>Ekonomická univerzita v Bratislave</v>
          </cell>
          <cell r="AN1196">
            <v>13</v>
          </cell>
          <cell r="AO1196">
            <v>0</v>
          </cell>
          <cell r="AP1196">
            <v>0</v>
          </cell>
          <cell r="AQ1196">
            <v>0</v>
          </cell>
          <cell r="AR1196">
            <v>13</v>
          </cell>
          <cell r="BF1196">
            <v>52</v>
          </cell>
          <cell r="BG1196">
            <v>57.2</v>
          </cell>
          <cell r="BH1196">
            <v>57.2</v>
          </cell>
          <cell r="BI1196">
            <v>13</v>
          </cell>
          <cell r="BJ1196">
            <v>13</v>
          </cell>
        </row>
        <row r="1197">
          <cell r="D1197" t="str">
            <v>Ekonomická univerzita v Bratislave</v>
          </cell>
          <cell r="AN1197">
            <v>0</v>
          </cell>
          <cell r="AO1197">
            <v>0</v>
          </cell>
          <cell r="AP1197">
            <v>0</v>
          </cell>
          <cell r="AQ1197">
            <v>0</v>
          </cell>
          <cell r="AR1197">
            <v>0</v>
          </cell>
          <cell r="BF1197">
            <v>0</v>
          </cell>
          <cell r="BG1197">
            <v>0</v>
          </cell>
          <cell r="BH1197">
            <v>0</v>
          </cell>
          <cell r="BI1197">
            <v>27</v>
          </cell>
          <cell r="BJ1197">
            <v>0</v>
          </cell>
        </row>
        <row r="1198">
          <cell r="D1198" t="str">
            <v>Ekonomická univerzita v Bratislave</v>
          </cell>
          <cell r="AN1198">
            <v>58</v>
          </cell>
          <cell r="AO1198">
            <v>62</v>
          </cell>
          <cell r="AP1198">
            <v>0</v>
          </cell>
          <cell r="AQ1198">
            <v>0</v>
          </cell>
          <cell r="AR1198">
            <v>58</v>
          </cell>
          <cell r="BF1198">
            <v>87</v>
          </cell>
          <cell r="BG1198">
            <v>90.48</v>
          </cell>
          <cell r="BH1198">
            <v>87.561290322580646</v>
          </cell>
          <cell r="BI1198">
            <v>62</v>
          </cell>
          <cell r="BJ1198">
            <v>0</v>
          </cell>
        </row>
        <row r="1199">
          <cell r="D1199" t="str">
            <v>Ekonomická univerzita v Bratislave</v>
          </cell>
          <cell r="AN1199">
            <v>0</v>
          </cell>
          <cell r="AO1199">
            <v>0</v>
          </cell>
          <cell r="AP1199">
            <v>0</v>
          </cell>
          <cell r="AQ1199">
            <v>0</v>
          </cell>
          <cell r="AR1199">
            <v>0</v>
          </cell>
          <cell r="BF1199">
            <v>0</v>
          </cell>
          <cell r="BG1199">
            <v>0</v>
          </cell>
          <cell r="BH1199">
            <v>0</v>
          </cell>
          <cell r="BI1199">
            <v>74</v>
          </cell>
          <cell r="BJ1199">
            <v>0</v>
          </cell>
        </row>
        <row r="1200">
          <cell r="D1200" t="str">
            <v>Ekonomická univerzita v Bratislave</v>
          </cell>
          <cell r="AN1200">
            <v>163</v>
          </cell>
          <cell r="AO1200">
            <v>171</v>
          </cell>
          <cell r="AP1200">
            <v>0</v>
          </cell>
          <cell r="AQ1200">
            <v>0</v>
          </cell>
          <cell r="AR1200">
            <v>163</v>
          </cell>
          <cell r="BF1200">
            <v>244.5</v>
          </cell>
          <cell r="BG1200">
            <v>254.28</v>
          </cell>
          <cell r="BH1200">
            <v>242.17142857142855</v>
          </cell>
          <cell r="BI1200">
            <v>171</v>
          </cell>
          <cell r="BJ1200">
            <v>0</v>
          </cell>
        </row>
        <row r="1201">
          <cell r="D1201" t="str">
            <v>Ekonomická univerzita v Bratislave</v>
          </cell>
          <cell r="AN1201">
            <v>118</v>
          </cell>
          <cell r="AO1201">
            <v>127</v>
          </cell>
          <cell r="AP1201">
            <v>0</v>
          </cell>
          <cell r="AQ1201">
            <v>0</v>
          </cell>
          <cell r="AR1201">
            <v>118</v>
          </cell>
          <cell r="BF1201">
            <v>177</v>
          </cell>
          <cell r="BG1201">
            <v>184.08</v>
          </cell>
          <cell r="BH1201">
            <v>147.26400000000001</v>
          </cell>
          <cell r="BI1201">
            <v>127</v>
          </cell>
          <cell r="BJ1201">
            <v>0</v>
          </cell>
        </row>
        <row r="1202">
          <cell r="D1202" t="str">
            <v>Ekonomická univerzita v Bratislave</v>
          </cell>
          <cell r="AN1202">
            <v>0</v>
          </cell>
          <cell r="AO1202">
            <v>0</v>
          </cell>
          <cell r="AP1202">
            <v>0</v>
          </cell>
          <cell r="AQ1202">
            <v>0</v>
          </cell>
          <cell r="AR1202">
            <v>0</v>
          </cell>
          <cell r="BF1202">
            <v>0</v>
          </cell>
          <cell r="BG1202">
            <v>0</v>
          </cell>
          <cell r="BH1202">
            <v>0</v>
          </cell>
          <cell r="BI1202">
            <v>44</v>
          </cell>
          <cell r="BJ1202">
            <v>0</v>
          </cell>
        </row>
        <row r="1203">
          <cell r="D1203" t="str">
            <v>Ekonomická univerzita v Bratislave</v>
          </cell>
          <cell r="AN1203">
            <v>98</v>
          </cell>
          <cell r="AO1203">
            <v>108</v>
          </cell>
          <cell r="AP1203">
            <v>0</v>
          </cell>
          <cell r="AQ1203">
            <v>0</v>
          </cell>
          <cell r="AR1203">
            <v>98</v>
          </cell>
          <cell r="BF1203">
            <v>147</v>
          </cell>
          <cell r="BG1203">
            <v>152.88</v>
          </cell>
          <cell r="BH1203">
            <v>138.32</v>
          </cell>
          <cell r="BI1203">
            <v>108</v>
          </cell>
          <cell r="BJ1203">
            <v>0</v>
          </cell>
        </row>
        <row r="1204">
          <cell r="D1204" t="str">
            <v>Ekonomická univerzita v Bratislave</v>
          </cell>
          <cell r="AN1204">
            <v>43</v>
          </cell>
          <cell r="AO1204">
            <v>50</v>
          </cell>
          <cell r="AP1204">
            <v>0</v>
          </cell>
          <cell r="AQ1204">
            <v>0</v>
          </cell>
          <cell r="AR1204">
            <v>43</v>
          </cell>
          <cell r="BF1204">
            <v>64.5</v>
          </cell>
          <cell r="BG1204">
            <v>67.08</v>
          </cell>
          <cell r="BH1204">
            <v>59.188235294117646</v>
          </cell>
          <cell r="BI1204">
            <v>50</v>
          </cell>
          <cell r="BJ1204">
            <v>0</v>
          </cell>
        </row>
        <row r="1205">
          <cell r="D1205" t="str">
            <v>Ekonomická univerzita v Bratislave</v>
          </cell>
          <cell r="AN1205">
            <v>4</v>
          </cell>
          <cell r="AO1205">
            <v>0</v>
          </cell>
          <cell r="AP1205">
            <v>0</v>
          </cell>
          <cell r="AQ1205">
            <v>0</v>
          </cell>
          <cell r="AR1205">
            <v>4</v>
          </cell>
          <cell r="BF1205">
            <v>16</v>
          </cell>
          <cell r="BG1205">
            <v>17.600000000000001</v>
          </cell>
          <cell r="BH1205">
            <v>15.923809523809526</v>
          </cell>
          <cell r="BI1205">
            <v>7</v>
          </cell>
          <cell r="BJ1205">
            <v>4</v>
          </cell>
        </row>
        <row r="1206">
          <cell r="D1206" t="str">
            <v>Ekonomická univerzita v Bratislave</v>
          </cell>
          <cell r="AN1206">
            <v>742</v>
          </cell>
          <cell r="AO1206">
            <v>791</v>
          </cell>
          <cell r="AP1206">
            <v>0</v>
          </cell>
          <cell r="AQ1206">
            <v>0</v>
          </cell>
          <cell r="AR1206">
            <v>742</v>
          </cell>
          <cell r="BF1206">
            <v>630.70000000000005</v>
          </cell>
          <cell r="BG1206">
            <v>655.92800000000011</v>
          </cell>
          <cell r="BH1206">
            <v>655.92800000000011</v>
          </cell>
          <cell r="BI1206">
            <v>791</v>
          </cell>
          <cell r="BJ1206">
            <v>0</v>
          </cell>
        </row>
        <row r="1207">
          <cell r="D1207" t="str">
            <v>Ekonomická univerzita v Bratislave</v>
          </cell>
          <cell r="AN1207">
            <v>405</v>
          </cell>
          <cell r="AO1207">
            <v>443</v>
          </cell>
          <cell r="AP1207">
            <v>0</v>
          </cell>
          <cell r="AQ1207">
            <v>0</v>
          </cell>
          <cell r="AR1207">
            <v>405</v>
          </cell>
          <cell r="BF1207">
            <v>354.3</v>
          </cell>
          <cell r="BG1207">
            <v>368.47200000000004</v>
          </cell>
          <cell r="BH1207">
            <v>357.1922448979592</v>
          </cell>
          <cell r="BI1207">
            <v>443</v>
          </cell>
          <cell r="BJ1207">
            <v>0</v>
          </cell>
        </row>
        <row r="1208">
          <cell r="D1208" t="str">
            <v>Ekonomická univerzita v Bratislave</v>
          </cell>
          <cell r="AN1208">
            <v>0</v>
          </cell>
          <cell r="AO1208">
            <v>0</v>
          </cell>
          <cell r="AP1208">
            <v>0</v>
          </cell>
          <cell r="AQ1208">
            <v>0</v>
          </cell>
          <cell r="AR1208">
            <v>0</v>
          </cell>
          <cell r="BF1208">
            <v>0</v>
          </cell>
          <cell r="BG1208">
            <v>0</v>
          </cell>
          <cell r="BH1208">
            <v>0</v>
          </cell>
          <cell r="BI1208">
            <v>32</v>
          </cell>
          <cell r="BJ1208">
            <v>0</v>
          </cell>
        </row>
        <row r="1209">
          <cell r="D1209" t="str">
            <v>Ekonomická univerzita v Bratislave</v>
          </cell>
          <cell r="AN1209">
            <v>0</v>
          </cell>
          <cell r="AO1209">
            <v>0</v>
          </cell>
          <cell r="AP1209">
            <v>0</v>
          </cell>
          <cell r="AQ1209">
            <v>0</v>
          </cell>
          <cell r="AR1209">
            <v>0</v>
          </cell>
          <cell r="BF1209">
            <v>0</v>
          </cell>
          <cell r="BG1209">
            <v>0</v>
          </cell>
          <cell r="BH1209">
            <v>0</v>
          </cell>
          <cell r="BI1209">
            <v>15</v>
          </cell>
          <cell r="BJ1209">
            <v>0</v>
          </cell>
        </row>
        <row r="1210">
          <cell r="D1210" t="str">
            <v>Ekonomická univerzita v Bratislave</v>
          </cell>
          <cell r="AN1210">
            <v>479</v>
          </cell>
          <cell r="AO1210">
            <v>514</v>
          </cell>
          <cell r="AP1210">
            <v>0</v>
          </cell>
          <cell r="AQ1210">
            <v>0</v>
          </cell>
          <cell r="AR1210">
            <v>479</v>
          </cell>
          <cell r="BF1210">
            <v>415.1</v>
          </cell>
          <cell r="BG1210">
            <v>431.70400000000006</v>
          </cell>
          <cell r="BH1210">
            <v>431.70400000000006</v>
          </cell>
          <cell r="BI1210">
            <v>514</v>
          </cell>
          <cell r="BJ1210">
            <v>0</v>
          </cell>
        </row>
        <row r="1211">
          <cell r="D1211" t="str">
            <v>Ekonomická univerzita v Bratislave</v>
          </cell>
          <cell r="AN1211">
            <v>38</v>
          </cell>
          <cell r="AO1211">
            <v>46</v>
          </cell>
          <cell r="AP1211">
            <v>0</v>
          </cell>
          <cell r="AQ1211">
            <v>0</v>
          </cell>
          <cell r="AR1211">
            <v>38</v>
          </cell>
          <cell r="BF1211">
            <v>32.299999999999997</v>
          </cell>
          <cell r="BG1211">
            <v>33.591999999999999</v>
          </cell>
          <cell r="BH1211">
            <v>33.591999999999999</v>
          </cell>
          <cell r="BI1211">
            <v>46</v>
          </cell>
          <cell r="BJ1211">
            <v>0</v>
          </cell>
        </row>
        <row r="1212">
          <cell r="D1212" t="str">
            <v>Ekonomická univerzita v Bratislave</v>
          </cell>
          <cell r="AN1212">
            <v>53</v>
          </cell>
          <cell r="AO1212">
            <v>58</v>
          </cell>
          <cell r="AP1212">
            <v>0</v>
          </cell>
          <cell r="AQ1212">
            <v>0</v>
          </cell>
          <cell r="AR1212">
            <v>53</v>
          </cell>
          <cell r="BF1212">
            <v>46.7</v>
          </cell>
          <cell r="BG1212">
            <v>48.568000000000005</v>
          </cell>
          <cell r="BH1212">
            <v>48.568000000000005</v>
          </cell>
          <cell r="BI1212">
            <v>58</v>
          </cell>
          <cell r="BJ1212">
            <v>0</v>
          </cell>
        </row>
        <row r="1213">
          <cell r="D1213" t="str">
            <v>Ekonomická univerzita v Bratislave</v>
          </cell>
          <cell r="AN1213">
            <v>299</v>
          </cell>
          <cell r="AO1213">
            <v>322</v>
          </cell>
          <cell r="AP1213">
            <v>0</v>
          </cell>
          <cell r="AQ1213">
            <v>0</v>
          </cell>
          <cell r="AR1213">
            <v>299</v>
          </cell>
          <cell r="BF1213">
            <v>251.3</v>
          </cell>
          <cell r="BG1213">
            <v>261.35200000000003</v>
          </cell>
          <cell r="BH1213">
            <v>257.82021621621624</v>
          </cell>
          <cell r="BI1213">
            <v>322</v>
          </cell>
          <cell r="BJ1213">
            <v>0</v>
          </cell>
        </row>
        <row r="1214">
          <cell r="D1214" t="str">
            <v>Ekonomická univerzita v Bratislave</v>
          </cell>
          <cell r="AN1214">
            <v>242</v>
          </cell>
          <cell r="AO1214">
            <v>288</v>
          </cell>
          <cell r="AP1214">
            <v>288</v>
          </cell>
          <cell r="AQ1214">
            <v>242</v>
          </cell>
          <cell r="AR1214">
            <v>242</v>
          </cell>
          <cell r="BF1214">
            <v>206.6</v>
          </cell>
          <cell r="BG1214">
            <v>305.76799999999997</v>
          </cell>
          <cell r="BH1214">
            <v>305.76799999999997</v>
          </cell>
          <cell r="BI1214">
            <v>288</v>
          </cell>
          <cell r="BJ1214">
            <v>0</v>
          </cell>
        </row>
        <row r="1215">
          <cell r="D1215" t="str">
            <v>Ekonomická univerzita v Bratislave</v>
          </cell>
          <cell r="AN1215">
            <v>59</v>
          </cell>
          <cell r="AO1215">
            <v>62</v>
          </cell>
          <cell r="AP1215">
            <v>0</v>
          </cell>
          <cell r="AQ1215">
            <v>0</v>
          </cell>
          <cell r="AR1215">
            <v>59</v>
          </cell>
          <cell r="BF1215">
            <v>50.3</v>
          </cell>
          <cell r="BG1215">
            <v>52.311999999999998</v>
          </cell>
          <cell r="BH1215">
            <v>52.311999999999998</v>
          </cell>
          <cell r="BI1215">
            <v>62</v>
          </cell>
          <cell r="BJ1215">
            <v>0</v>
          </cell>
        </row>
        <row r="1216">
          <cell r="D1216" t="str">
            <v>Ekonomická univerzita v Bratislave</v>
          </cell>
          <cell r="AN1216">
            <v>58</v>
          </cell>
          <cell r="AO1216">
            <v>73</v>
          </cell>
          <cell r="AP1216">
            <v>0</v>
          </cell>
          <cell r="AQ1216">
            <v>0</v>
          </cell>
          <cell r="AR1216">
            <v>58</v>
          </cell>
          <cell r="BF1216">
            <v>50.8</v>
          </cell>
          <cell r="BG1216">
            <v>52.832000000000001</v>
          </cell>
          <cell r="BH1216">
            <v>52.832000000000001</v>
          </cell>
          <cell r="BI1216">
            <v>73</v>
          </cell>
          <cell r="BJ1216">
            <v>0</v>
          </cell>
        </row>
        <row r="1217">
          <cell r="D1217" t="str">
            <v>Ekonomická univerzita v Bratislave</v>
          </cell>
          <cell r="AN1217">
            <v>70</v>
          </cell>
          <cell r="AO1217">
            <v>79</v>
          </cell>
          <cell r="AP1217">
            <v>0</v>
          </cell>
          <cell r="AQ1217">
            <v>0</v>
          </cell>
          <cell r="AR1217">
            <v>70</v>
          </cell>
          <cell r="BF1217">
            <v>59.5</v>
          </cell>
          <cell r="BG1217">
            <v>61.88</v>
          </cell>
          <cell r="BH1217">
            <v>58.93333333333333</v>
          </cell>
          <cell r="BI1217">
            <v>79</v>
          </cell>
          <cell r="BJ1217">
            <v>0</v>
          </cell>
        </row>
        <row r="1218">
          <cell r="D1218" t="str">
            <v>Ekonomická univerzita v Bratislave</v>
          </cell>
          <cell r="AN1218">
            <v>46</v>
          </cell>
          <cell r="AO1218">
            <v>51</v>
          </cell>
          <cell r="AP1218">
            <v>0</v>
          </cell>
          <cell r="AQ1218">
            <v>0</v>
          </cell>
          <cell r="AR1218">
            <v>46</v>
          </cell>
          <cell r="BF1218">
            <v>40</v>
          </cell>
          <cell r="BG1218">
            <v>41.6</v>
          </cell>
          <cell r="BH1218">
            <v>41.6</v>
          </cell>
          <cell r="BI1218">
            <v>51</v>
          </cell>
          <cell r="BJ1218">
            <v>0</v>
          </cell>
        </row>
        <row r="1219">
          <cell r="D1219" t="str">
            <v>Ekonomická univerzita v Bratislave</v>
          </cell>
          <cell r="AN1219">
            <v>0</v>
          </cell>
          <cell r="AO1219">
            <v>0</v>
          </cell>
          <cell r="AP1219">
            <v>0</v>
          </cell>
          <cell r="AQ1219">
            <v>0</v>
          </cell>
          <cell r="AR1219">
            <v>0</v>
          </cell>
          <cell r="BF1219">
            <v>0</v>
          </cell>
          <cell r="BG1219">
            <v>0</v>
          </cell>
          <cell r="BH1219">
            <v>0</v>
          </cell>
          <cell r="BI1219">
            <v>7</v>
          </cell>
          <cell r="BJ1219">
            <v>0</v>
          </cell>
        </row>
        <row r="1220">
          <cell r="D1220" t="str">
            <v>Ekonomická univerzita v Bratislave</v>
          </cell>
          <cell r="AN1220">
            <v>0</v>
          </cell>
          <cell r="AO1220">
            <v>0</v>
          </cell>
          <cell r="AP1220">
            <v>0</v>
          </cell>
          <cell r="AQ1220">
            <v>0</v>
          </cell>
          <cell r="AR1220">
            <v>0</v>
          </cell>
          <cell r="BF1220">
            <v>0</v>
          </cell>
          <cell r="BG1220">
            <v>0</v>
          </cell>
          <cell r="BH1220">
            <v>0</v>
          </cell>
          <cell r="BI1220">
            <v>8</v>
          </cell>
          <cell r="BJ1220">
            <v>0</v>
          </cell>
        </row>
        <row r="1221">
          <cell r="D1221" t="str">
            <v>Univerzita Komenského v Bratislave</v>
          </cell>
          <cell r="AN1221">
            <v>22</v>
          </cell>
          <cell r="AO1221">
            <v>24</v>
          </cell>
          <cell r="AP1221">
            <v>0</v>
          </cell>
          <cell r="AQ1221">
            <v>0</v>
          </cell>
          <cell r="AR1221">
            <v>22</v>
          </cell>
          <cell r="BF1221">
            <v>33</v>
          </cell>
          <cell r="BG1221">
            <v>39.269999999999996</v>
          </cell>
          <cell r="BH1221">
            <v>37.088333333333331</v>
          </cell>
          <cell r="BI1221">
            <v>24</v>
          </cell>
          <cell r="BJ1221">
            <v>0</v>
          </cell>
        </row>
        <row r="1222">
          <cell r="D1222" t="str">
            <v>Univerzita Komenského v Bratislave</v>
          </cell>
          <cell r="AN1222">
            <v>73</v>
          </cell>
          <cell r="AO1222">
            <v>93</v>
          </cell>
          <cell r="AP1222">
            <v>0</v>
          </cell>
          <cell r="AQ1222">
            <v>0</v>
          </cell>
          <cell r="AR1222">
            <v>73</v>
          </cell>
          <cell r="BF1222">
            <v>61.9</v>
          </cell>
          <cell r="BG1222">
            <v>73.661000000000001</v>
          </cell>
          <cell r="BH1222">
            <v>73.661000000000001</v>
          </cell>
          <cell r="BI1222">
            <v>93</v>
          </cell>
          <cell r="BJ1222">
            <v>0</v>
          </cell>
        </row>
        <row r="1223">
          <cell r="D1223" t="str">
            <v>Univerzita Komenského v Bratislave</v>
          </cell>
          <cell r="AN1223">
            <v>115</v>
          </cell>
          <cell r="AO1223">
            <v>138</v>
          </cell>
          <cell r="AP1223">
            <v>0</v>
          </cell>
          <cell r="AQ1223">
            <v>0</v>
          </cell>
          <cell r="AR1223">
            <v>115</v>
          </cell>
          <cell r="BF1223">
            <v>97.9</v>
          </cell>
          <cell r="BG1223">
            <v>116.501</v>
          </cell>
          <cell r="BH1223">
            <v>116.501</v>
          </cell>
          <cell r="BI1223">
            <v>138</v>
          </cell>
          <cell r="BJ1223">
            <v>0</v>
          </cell>
        </row>
        <row r="1224">
          <cell r="D1224" t="str">
            <v>Univerzita Komenského v Bratislave</v>
          </cell>
          <cell r="AN1224">
            <v>28</v>
          </cell>
          <cell r="AO1224">
            <v>31</v>
          </cell>
          <cell r="AP1224">
            <v>0</v>
          </cell>
          <cell r="AQ1224">
            <v>0</v>
          </cell>
          <cell r="AR1224">
            <v>28</v>
          </cell>
          <cell r="BF1224">
            <v>42</v>
          </cell>
          <cell r="BG1224">
            <v>49.98</v>
          </cell>
          <cell r="BH1224">
            <v>49.98</v>
          </cell>
          <cell r="BI1224">
            <v>31</v>
          </cell>
          <cell r="BJ1224">
            <v>0</v>
          </cell>
        </row>
        <row r="1225">
          <cell r="D1225" t="str">
            <v>Univerzita Komenského v Bratislave</v>
          </cell>
          <cell r="AN1225">
            <v>69</v>
          </cell>
          <cell r="AO1225">
            <v>77</v>
          </cell>
          <cell r="AP1225">
            <v>0</v>
          </cell>
          <cell r="AQ1225">
            <v>0</v>
          </cell>
          <cell r="AR1225">
            <v>69</v>
          </cell>
          <cell r="BF1225">
            <v>103.5</v>
          </cell>
          <cell r="BG1225">
            <v>123.16499999999999</v>
          </cell>
          <cell r="BH1225">
            <v>123.16499999999999</v>
          </cell>
          <cell r="BI1225">
            <v>77</v>
          </cell>
          <cell r="BJ1225">
            <v>0</v>
          </cell>
        </row>
        <row r="1226">
          <cell r="D1226" t="str">
            <v>Univerzita Komenského v Bratislave</v>
          </cell>
          <cell r="AN1226">
            <v>15.5</v>
          </cell>
          <cell r="AO1226">
            <v>16.5</v>
          </cell>
          <cell r="AP1226">
            <v>0</v>
          </cell>
          <cell r="AQ1226">
            <v>0</v>
          </cell>
          <cell r="AR1226">
            <v>15.5</v>
          </cell>
          <cell r="BF1226">
            <v>23.25</v>
          </cell>
          <cell r="BG1226">
            <v>27.6675</v>
          </cell>
          <cell r="BH1226">
            <v>27.6675</v>
          </cell>
          <cell r="BI1226">
            <v>16.5</v>
          </cell>
          <cell r="BJ1226">
            <v>0</v>
          </cell>
        </row>
        <row r="1227">
          <cell r="D1227" t="str">
            <v>Univerzita Komenského v Bratislave</v>
          </cell>
          <cell r="AN1227">
            <v>17.5</v>
          </cell>
          <cell r="AO1227">
            <v>18</v>
          </cell>
          <cell r="AP1227">
            <v>18</v>
          </cell>
          <cell r="AQ1227">
            <v>17.5</v>
          </cell>
          <cell r="AR1227">
            <v>17.5</v>
          </cell>
          <cell r="BF1227">
            <v>26.25</v>
          </cell>
          <cell r="BG1227">
            <v>37.799999999999997</v>
          </cell>
          <cell r="BH1227">
            <v>36.54</v>
          </cell>
          <cell r="BI1227">
            <v>18</v>
          </cell>
          <cell r="BJ1227">
            <v>0</v>
          </cell>
        </row>
        <row r="1228">
          <cell r="D1228" t="str">
            <v>Univerzita Komenského v Bratislave</v>
          </cell>
          <cell r="AN1228">
            <v>58</v>
          </cell>
          <cell r="AO1228">
            <v>76</v>
          </cell>
          <cell r="AP1228">
            <v>0</v>
          </cell>
          <cell r="AQ1228">
            <v>0</v>
          </cell>
          <cell r="AR1228">
            <v>58</v>
          </cell>
          <cell r="BF1228">
            <v>51.4</v>
          </cell>
          <cell r="BG1228">
            <v>61.165999999999997</v>
          </cell>
          <cell r="BH1228">
            <v>61.165999999999997</v>
          </cell>
          <cell r="BI1228">
            <v>76</v>
          </cell>
          <cell r="BJ1228">
            <v>0</v>
          </cell>
        </row>
        <row r="1229">
          <cell r="D1229" t="str">
            <v>Univerzita Komenského v Bratislave</v>
          </cell>
          <cell r="AN1229">
            <v>27.5</v>
          </cell>
          <cell r="AO1229">
            <v>32</v>
          </cell>
          <cell r="AP1229">
            <v>0</v>
          </cell>
          <cell r="AQ1229">
            <v>0</v>
          </cell>
          <cell r="AR1229">
            <v>27.5</v>
          </cell>
          <cell r="BF1229">
            <v>23.75</v>
          </cell>
          <cell r="BG1229">
            <v>28.262499999999999</v>
          </cell>
          <cell r="BH1229">
            <v>28.262499999999999</v>
          </cell>
          <cell r="BI1229">
            <v>32</v>
          </cell>
          <cell r="BJ1229">
            <v>0</v>
          </cell>
        </row>
        <row r="1230">
          <cell r="D1230" t="str">
            <v>Univerzita Komenského v Bratislave</v>
          </cell>
          <cell r="AN1230">
            <v>49.5</v>
          </cell>
          <cell r="AO1230">
            <v>55</v>
          </cell>
          <cell r="AP1230">
            <v>55</v>
          </cell>
          <cell r="AQ1230">
            <v>49.5</v>
          </cell>
          <cell r="AR1230">
            <v>49.5</v>
          </cell>
          <cell r="BF1230">
            <v>41.7</v>
          </cell>
          <cell r="BG1230">
            <v>60.048000000000002</v>
          </cell>
          <cell r="BH1230">
            <v>60.048000000000002</v>
          </cell>
          <cell r="BI1230">
            <v>55</v>
          </cell>
          <cell r="BJ1230">
            <v>0</v>
          </cell>
        </row>
        <row r="1231">
          <cell r="D1231" t="str">
            <v>Univerzita Komenského v Bratislave</v>
          </cell>
          <cell r="AN1231">
            <v>69</v>
          </cell>
          <cell r="AO1231">
            <v>75.5</v>
          </cell>
          <cell r="AP1231">
            <v>0</v>
          </cell>
          <cell r="AQ1231">
            <v>0</v>
          </cell>
          <cell r="AR1231">
            <v>69</v>
          </cell>
          <cell r="BF1231">
            <v>59.4</v>
          </cell>
          <cell r="BG1231">
            <v>64.746000000000009</v>
          </cell>
          <cell r="BH1231">
            <v>64.746000000000009</v>
          </cell>
          <cell r="BI1231">
            <v>75.5</v>
          </cell>
          <cell r="BJ1231">
            <v>0</v>
          </cell>
        </row>
        <row r="1232">
          <cell r="D1232" t="str">
            <v>Univerzita Komenského v Bratislave</v>
          </cell>
          <cell r="AN1232">
            <v>42</v>
          </cell>
          <cell r="AO1232">
            <v>50</v>
          </cell>
          <cell r="AP1232">
            <v>0</v>
          </cell>
          <cell r="AQ1232">
            <v>0</v>
          </cell>
          <cell r="AR1232">
            <v>42</v>
          </cell>
          <cell r="BF1232">
            <v>35.700000000000003</v>
          </cell>
          <cell r="BG1232">
            <v>42.483000000000004</v>
          </cell>
          <cell r="BH1232">
            <v>42.483000000000004</v>
          </cell>
          <cell r="BI1232">
            <v>50</v>
          </cell>
          <cell r="BJ1232">
            <v>0</v>
          </cell>
        </row>
        <row r="1233">
          <cell r="D1233" t="str">
            <v>Univerzita Komenského v Bratislave</v>
          </cell>
          <cell r="AN1233">
            <v>36</v>
          </cell>
          <cell r="AO1233">
            <v>43</v>
          </cell>
          <cell r="AP1233">
            <v>0</v>
          </cell>
          <cell r="AQ1233">
            <v>0</v>
          </cell>
          <cell r="AR1233">
            <v>36</v>
          </cell>
          <cell r="BF1233">
            <v>29.099999999999998</v>
          </cell>
          <cell r="BG1233">
            <v>32.4465</v>
          </cell>
          <cell r="BH1233">
            <v>32.4465</v>
          </cell>
          <cell r="BI1233">
            <v>43</v>
          </cell>
          <cell r="BJ1233">
            <v>0</v>
          </cell>
        </row>
        <row r="1234">
          <cell r="D1234" t="str">
            <v>Univerzita Komenského v Bratislave</v>
          </cell>
          <cell r="AN1234">
            <v>99</v>
          </cell>
          <cell r="AO1234">
            <v>106</v>
          </cell>
          <cell r="AP1234">
            <v>0</v>
          </cell>
          <cell r="AQ1234">
            <v>0</v>
          </cell>
          <cell r="AR1234">
            <v>99</v>
          </cell>
          <cell r="BF1234">
            <v>148.5</v>
          </cell>
          <cell r="BG1234">
            <v>148.5</v>
          </cell>
          <cell r="BH1234">
            <v>136.125</v>
          </cell>
          <cell r="BI1234">
            <v>106</v>
          </cell>
          <cell r="BJ1234">
            <v>0</v>
          </cell>
        </row>
        <row r="1235">
          <cell r="D1235" t="str">
            <v>Univerzita Komenského v Bratislave</v>
          </cell>
          <cell r="AN1235">
            <v>161</v>
          </cell>
          <cell r="AO1235">
            <v>172</v>
          </cell>
          <cell r="AP1235">
            <v>0</v>
          </cell>
          <cell r="AQ1235">
            <v>0</v>
          </cell>
          <cell r="AR1235">
            <v>161</v>
          </cell>
          <cell r="BF1235">
            <v>131.6</v>
          </cell>
          <cell r="BG1235">
            <v>131.6</v>
          </cell>
          <cell r="BH1235">
            <v>131.6</v>
          </cell>
          <cell r="BI1235">
            <v>172</v>
          </cell>
          <cell r="BJ1235">
            <v>0</v>
          </cell>
        </row>
        <row r="1236">
          <cell r="D1236" t="str">
            <v>Univerzita Komenského v Bratislave</v>
          </cell>
          <cell r="AN1236">
            <v>20</v>
          </cell>
          <cell r="AO1236">
            <v>24</v>
          </cell>
          <cell r="AP1236">
            <v>0</v>
          </cell>
          <cell r="AQ1236">
            <v>0</v>
          </cell>
          <cell r="AR1236">
            <v>20</v>
          </cell>
          <cell r="BF1236">
            <v>30</v>
          </cell>
          <cell r="BG1236">
            <v>30</v>
          </cell>
          <cell r="BH1236">
            <v>23.333333333333332</v>
          </cell>
          <cell r="BI1236">
            <v>24</v>
          </cell>
          <cell r="BJ1236">
            <v>0</v>
          </cell>
        </row>
        <row r="1237">
          <cell r="D1237" t="str">
            <v>Paneurópska vysoká škola</v>
          </cell>
          <cell r="AN1237">
            <v>0</v>
          </cell>
          <cell r="AO1237">
            <v>90</v>
          </cell>
          <cell r="AP1237">
            <v>0</v>
          </cell>
          <cell r="AQ1237">
            <v>0</v>
          </cell>
          <cell r="AR1237">
            <v>0</v>
          </cell>
          <cell r="BF1237">
            <v>0</v>
          </cell>
          <cell r="BG1237">
            <v>0</v>
          </cell>
          <cell r="BH1237">
            <v>0</v>
          </cell>
          <cell r="BI1237">
            <v>90</v>
          </cell>
          <cell r="BJ1237">
            <v>0</v>
          </cell>
        </row>
        <row r="1238">
          <cell r="D1238" t="str">
            <v>Paneurópska vysoká škola</v>
          </cell>
          <cell r="AN1238">
            <v>0</v>
          </cell>
          <cell r="AO1238">
            <v>0</v>
          </cell>
          <cell r="AP1238">
            <v>0</v>
          </cell>
          <cell r="AQ1238">
            <v>0</v>
          </cell>
          <cell r="AR1238">
            <v>0</v>
          </cell>
          <cell r="BF1238">
            <v>0</v>
          </cell>
          <cell r="BG1238">
            <v>0</v>
          </cell>
          <cell r="BH1238">
            <v>0</v>
          </cell>
          <cell r="BI1238">
            <v>3</v>
          </cell>
          <cell r="BJ1238">
            <v>0</v>
          </cell>
        </row>
        <row r="1239">
          <cell r="D1239" t="str">
            <v>Paneurópska vysoká škola</v>
          </cell>
          <cell r="AN1239">
            <v>3</v>
          </cell>
          <cell r="AO1239">
            <v>64</v>
          </cell>
          <cell r="AP1239">
            <v>64</v>
          </cell>
          <cell r="AQ1239">
            <v>3</v>
          </cell>
          <cell r="AR1239">
            <v>3</v>
          </cell>
          <cell r="BF1239">
            <v>2.0999999999999996</v>
          </cell>
          <cell r="BG1239">
            <v>3.1079999999999997</v>
          </cell>
          <cell r="BH1239">
            <v>3.1079999999999997</v>
          </cell>
          <cell r="BI1239">
            <v>64</v>
          </cell>
          <cell r="BJ1239">
            <v>0</v>
          </cell>
        </row>
        <row r="1240">
          <cell r="D1240" t="str">
            <v>Paneurópska vysoká škola</v>
          </cell>
          <cell r="AN1240">
            <v>0</v>
          </cell>
          <cell r="AO1240">
            <v>116</v>
          </cell>
          <cell r="AP1240">
            <v>0</v>
          </cell>
          <cell r="AQ1240">
            <v>0</v>
          </cell>
          <cell r="AR1240">
            <v>0</v>
          </cell>
          <cell r="BF1240">
            <v>0</v>
          </cell>
          <cell r="BG1240">
            <v>0</v>
          </cell>
          <cell r="BH1240">
            <v>0</v>
          </cell>
          <cell r="BI1240">
            <v>116</v>
          </cell>
          <cell r="BJ1240">
            <v>0</v>
          </cell>
        </row>
        <row r="1241">
          <cell r="D1241" t="str">
            <v>Katolícka univerzita v Ružomberku</v>
          </cell>
          <cell r="AN1241">
            <v>10</v>
          </cell>
          <cell r="AO1241">
            <v>12.5</v>
          </cell>
          <cell r="AP1241">
            <v>0</v>
          </cell>
          <cell r="AQ1241">
            <v>0</v>
          </cell>
          <cell r="AR1241">
            <v>10</v>
          </cell>
          <cell r="BF1241">
            <v>15</v>
          </cell>
          <cell r="BG1241">
            <v>16.350000000000001</v>
          </cell>
          <cell r="BH1241">
            <v>15.092307692307694</v>
          </cell>
          <cell r="BI1241">
            <v>12.5</v>
          </cell>
          <cell r="BJ1241">
            <v>0</v>
          </cell>
        </row>
        <row r="1242">
          <cell r="D1242" t="str">
            <v>Katolícka univerzita v Ružomberku</v>
          </cell>
          <cell r="AN1242">
            <v>3</v>
          </cell>
          <cell r="AO1242">
            <v>4</v>
          </cell>
          <cell r="AP1242">
            <v>0</v>
          </cell>
          <cell r="AQ1242">
            <v>0</v>
          </cell>
          <cell r="AR1242">
            <v>3</v>
          </cell>
          <cell r="BF1242">
            <v>4.5</v>
          </cell>
          <cell r="BG1242">
            <v>4.9050000000000002</v>
          </cell>
          <cell r="BH1242">
            <v>4.0875000000000004</v>
          </cell>
          <cell r="BI1242">
            <v>4</v>
          </cell>
          <cell r="BJ1242">
            <v>0</v>
          </cell>
        </row>
        <row r="1243">
          <cell r="D1243" t="str">
            <v>Katolícka univerzita v Ružomberku</v>
          </cell>
          <cell r="AN1243">
            <v>12.5</v>
          </cell>
          <cell r="AO1243">
            <v>17</v>
          </cell>
          <cell r="AP1243">
            <v>0</v>
          </cell>
          <cell r="AQ1243">
            <v>0</v>
          </cell>
          <cell r="AR1243">
            <v>12.5</v>
          </cell>
          <cell r="BF1243">
            <v>11.3</v>
          </cell>
          <cell r="BG1243">
            <v>12.317000000000002</v>
          </cell>
          <cell r="BH1243">
            <v>12.317000000000002</v>
          </cell>
          <cell r="BI1243">
            <v>17</v>
          </cell>
          <cell r="BJ1243">
            <v>0</v>
          </cell>
        </row>
        <row r="1244">
          <cell r="D1244" t="str">
            <v>Katolícka univerzita v Ružomberku</v>
          </cell>
          <cell r="AN1244">
            <v>3.5</v>
          </cell>
          <cell r="AO1244">
            <v>5</v>
          </cell>
          <cell r="AP1244">
            <v>0</v>
          </cell>
          <cell r="AQ1244">
            <v>0</v>
          </cell>
          <cell r="AR1244">
            <v>3.5</v>
          </cell>
          <cell r="BF1244">
            <v>2.75</v>
          </cell>
          <cell r="BG1244">
            <v>2.9975000000000001</v>
          </cell>
          <cell r="BH1244">
            <v>2.9975000000000001</v>
          </cell>
          <cell r="BI1244">
            <v>5</v>
          </cell>
          <cell r="BJ1244">
            <v>0</v>
          </cell>
        </row>
        <row r="1245">
          <cell r="D1245" t="str">
            <v>Katolícka univerzita v Ružomberku</v>
          </cell>
          <cell r="AN1245">
            <v>7</v>
          </cell>
          <cell r="AO1245">
            <v>9</v>
          </cell>
          <cell r="AP1245">
            <v>0</v>
          </cell>
          <cell r="AQ1245">
            <v>0</v>
          </cell>
          <cell r="AR1245">
            <v>7</v>
          </cell>
          <cell r="BF1245">
            <v>10.5</v>
          </cell>
          <cell r="BG1245">
            <v>10.5</v>
          </cell>
          <cell r="BH1245">
            <v>7.5526315789473681</v>
          </cell>
          <cell r="BI1245">
            <v>9</v>
          </cell>
          <cell r="BJ1245">
            <v>0</v>
          </cell>
        </row>
        <row r="1246">
          <cell r="D1246" t="str">
            <v>Univerzita Komenského v Bratislave</v>
          </cell>
          <cell r="AN1246">
            <v>0</v>
          </cell>
          <cell r="AO1246">
            <v>0</v>
          </cell>
          <cell r="AP1246">
            <v>0</v>
          </cell>
          <cell r="AQ1246">
            <v>0</v>
          </cell>
          <cell r="AR1246">
            <v>0</v>
          </cell>
          <cell r="BF1246">
            <v>0</v>
          </cell>
          <cell r="BG1246">
            <v>0</v>
          </cell>
          <cell r="BH1246">
            <v>0</v>
          </cell>
          <cell r="BI1246">
            <v>3</v>
          </cell>
          <cell r="BJ1246">
            <v>0</v>
          </cell>
        </row>
        <row r="1247">
          <cell r="D1247" t="str">
            <v>Univerzita Komenského v Bratislave</v>
          </cell>
          <cell r="AN1247">
            <v>1</v>
          </cell>
          <cell r="AO1247">
            <v>2.5</v>
          </cell>
          <cell r="AP1247">
            <v>2.5</v>
          </cell>
          <cell r="AQ1247">
            <v>1</v>
          </cell>
          <cell r="AR1247">
            <v>1</v>
          </cell>
          <cell r="BF1247">
            <v>1.5</v>
          </cell>
          <cell r="BG1247">
            <v>1.7849999999999999</v>
          </cell>
          <cell r="BH1247">
            <v>1.7849999999999999</v>
          </cell>
          <cell r="BI1247">
            <v>2.5</v>
          </cell>
          <cell r="BJ1247">
            <v>0</v>
          </cell>
        </row>
        <row r="1248">
          <cell r="D1248" t="str">
            <v>Univerzita Komenského v Bratislave</v>
          </cell>
          <cell r="AN1248">
            <v>0</v>
          </cell>
          <cell r="AO1248">
            <v>0.5</v>
          </cell>
          <cell r="AP1248">
            <v>0</v>
          </cell>
          <cell r="AQ1248">
            <v>0</v>
          </cell>
          <cell r="AR1248">
            <v>0</v>
          </cell>
          <cell r="BF1248">
            <v>0</v>
          </cell>
          <cell r="BG1248">
            <v>0</v>
          </cell>
          <cell r="BH1248">
            <v>0</v>
          </cell>
          <cell r="BI1248">
            <v>0.5</v>
          </cell>
          <cell r="BJ1248">
            <v>0</v>
          </cell>
        </row>
        <row r="1249">
          <cell r="D1249" t="str">
            <v>Univerzita Komenského v Bratislave</v>
          </cell>
          <cell r="AN1249">
            <v>2</v>
          </cell>
          <cell r="AO1249">
            <v>0</v>
          </cell>
          <cell r="AP1249">
            <v>0</v>
          </cell>
          <cell r="AQ1249">
            <v>2</v>
          </cell>
          <cell r="AR1249">
            <v>2</v>
          </cell>
          <cell r="BF1249">
            <v>6</v>
          </cell>
          <cell r="BG1249">
            <v>12.78</v>
          </cell>
          <cell r="BH1249">
            <v>12.78</v>
          </cell>
          <cell r="BI1249">
            <v>2</v>
          </cell>
          <cell r="BJ1249">
            <v>2</v>
          </cell>
        </row>
        <row r="1250">
          <cell r="D1250" t="str">
            <v>Univerzita Komenského v Bratislave</v>
          </cell>
          <cell r="AN1250">
            <v>4</v>
          </cell>
          <cell r="AO1250">
            <v>0</v>
          </cell>
          <cell r="AP1250">
            <v>0</v>
          </cell>
          <cell r="AQ1250">
            <v>4</v>
          </cell>
          <cell r="AR1250">
            <v>4</v>
          </cell>
          <cell r="BF1250">
            <v>12</v>
          </cell>
          <cell r="BG1250">
            <v>25.56</v>
          </cell>
          <cell r="BH1250">
            <v>25.56</v>
          </cell>
          <cell r="BI1250">
            <v>4</v>
          </cell>
          <cell r="BJ1250">
            <v>4</v>
          </cell>
        </row>
        <row r="1251">
          <cell r="D1251" t="str">
            <v>Univerzita Komenského v Bratislave</v>
          </cell>
          <cell r="AN1251">
            <v>15</v>
          </cell>
          <cell r="AO1251">
            <v>0</v>
          </cell>
          <cell r="AP1251">
            <v>0</v>
          </cell>
          <cell r="AQ1251">
            <v>15</v>
          </cell>
          <cell r="AR1251">
            <v>15</v>
          </cell>
          <cell r="BF1251">
            <v>45</v>
          </cell>
          <cell r="BG1251">
            <v>95.85</v>
          </cell>
          <cell r="BH1251">
            <v>95.85</v>
          </cell>
          <cell r="BI1251">
            <v>15</v>
          </cell>
          <cell r="BJ1251">
            <v>15</v>
          </cell>
        </row>
        <row r="1252">
          <cell r="D1252" t="str">
            <v>Univerzita Komenského v Bratislave</v>
          </cell>
          <cell r="AN1252">
            <v>59</v>
          </cell>
          <cell r="AO1252">
            <v>60</v>
          </cell>
          <cell r="AP1252">
            <v>0</v>
          </cell>
          <cell r="AQ1252">
            <v>0</v>
          </cell>
          <cell r="AR1252">
            <v>59</v>
          </cell>
          <cell r="BF1252">
            <v>88.5</v>
          </cell>
          <cell r="BG1252">
            <v>116.82000000000001</v>
          </cell>
          <cell r="BH1252">
            <v>109.28322580645163</v>
          </cell>
          <cell r="BI1252">
            <v>60</v>
          </cell>
          <cell r="BJ1252">
            <v>0</v>
          </cell>
        </row>
        <row r="1253">
          <cell r="D1253" t="str">
            <v>Univerzita Komenského v Bratislave</v>
          </cell>
          <cell r="AN1253">
            <v>33</v>
          </cell>
          <cell r="AO1253">
            <v>39</v>
          </cell>
          <cell r="AP1253">
            <v>39</v>
          </cell>
          <cell r="AQ1253">
            <v>33</v>
          </cell>
          <cell r="AR1253">
            <v>33</v>
          </cell>
          <cell r="BF1253">
            <v>49.5</v>
          </cell>
          <cell r="BG1253">
            <v>73.260000000000005</v>
          </cell>
          <cell r="BH1253">
            <v>73.260000000000005</v>
          </cell>
          <cell r="BI1253">
            <v>39</v>
          </cell>
          <cell r="BJ1253">
            <v>0</v>
          </cell>
        </row>
        <row r="1254">
          <cell r="D1254" t="str">
            <v>Univerzita Komenského v Bratislave</v>
          </cell>
          <cell r="AN1254">
            <v>10</v>
          </cell>
          <cell r="AO1254">
            <v>11</v>
          </cell>
          <cell r="AP1254">
            <v>11</v>
          </cell>
          <cell r="AQ1254">
            <v>10</v>
          </cell>
          <cell r="AR1254">
            <v>10</v>
          </cell>
          <cell r="BF1254">
            <v>15</v>
          </cell>
          <cell r="BG1254">
            <v>19.8</v>
          </cell>
          <cell r="BH1254">
            <v>19.8</v>
          </cell>
          <cell r="BI1254">
            <v>11</v>
          </cell>
          <cell r="BJ1254">
            <v>0</v>
          </cell>
        </row>
        <row r="1255">
          <cell r="D1255" t="str">
            <v>Univerzita Komenského v Bratislave</v>
          </cell>
          <cell r="AN1255">
            <v>21</v>
          </cell>
          <cell r="AO1255">
            <v>21</v>
          </cell>
          <cell r="AP1255">
            <v>0</v>
          </cell>
          <cell r="AQ1255">
            <v>0</v>
          </cell>
          <cell r="AR1255">
            <v>21</v>
          </cell>
          <cell r="BF1255">
            <v>31.5</v>
          </cell>
          <cell r="BG1255">
            <v>72.607499999999987</v>
          </cell>
          <cell r="BH1255">
            <v>63.531562499999993</v>
          </cell>
          <cell r="BI1255">
            <v>21</v>
          </cell>
          <cell r="BJ1255">
            <v>0</v>
          </cell>
        </row>
        <row r="1256">
          <cell r="D1256" t="str">
            <v>Univerzita Komenského v Bratislave</v>
          </cell>
          <cell r="AN1256">
            <v>12</v>
          </cell>
          <cell r="AO1256">
            <v>13</v>
          </cell>
          <cell r="AP1256">
            <v>13</v>
          </cell>
          <cell r="AQ1256">
            <v>12</v>
          </cell>
          <cell r="AR1256">
            <v>12</v>
          </cell>
          <cell r="BF1256">
            <v>18</v>
          </cell>
          <cell r="BG1256">
            <v>26.64</v>
          </cell>
          <cell r="BH1256">
            <v>26.64</v>
          </cell>
          <cell r="BI1256">
            <v>13</v>
          </cell>
          <cell r="BJ1256">
            <v>0</v>
          </cell>
        </row>
        <row r="1257">
          <cell r="D1257" t="str">
            <v>Univerzita Komenského v Bratislave</v>
          </cell>
          <cell r="AN1257">
            <v>63</v>
          </cell>
          <cell r="AO1257">
            <v>69</v>
          </cell>
          <cell r="AP1257">
            <v>69</v>
          </cell>
          <cell r="AQ1257">
            <v>63</v>
          </cell>
          <cell r="AR1257">
            <v>63</v>
          </cell>
          <cell r="BF1257">
            <v>94.5</v>
          </cell>
          <cell r="BG1257">
            <v>124.74000000000001</v>
          </cell>
          <cell r="BH1257">
            <v>124.74000000000001</v>
          </cell>
          <cell r="BI1257">
            <v>69</v>
          </cell>
          <cell r="BJ1257">
            <v>0</v>
          </cell>
        </row>
        <row r="1258">
          <cell r="D1258" t="str">
            <v>Univerzita Komenského v Bratislave</v>
          </cell>
          <cell r="AN1258">
            <v>165</v>
          </cell>
          <cell r="AO1258">
            <v>198</v>
          </cell>
          <cell r="AP1258">
            <v>198</v>
          </cell>
          <cell r="AQ1258">
            <v>165</v>
          </cell>
          <cell r="AR1258">
            <v>165</v>
          </cell>
          <cell r="BF1258">
            <v>143.69999999999999</v>
          </cell>
          <cell r="BG1258">
            <v>212.67599999999999</v>
          </cell>
          <cell r="BH1258">
            <v>212.67599999999999</v>
          </cell>
          <cell r="BI1258">
            <v>198</v>
          </cell>
          <cell r="BJ1258">
            <v>0</v>
          </cell>
        </row>
        <row r="1259">
          <cell r="D1259" t="str">
            <v>Univerzita Komenského v Bratislave</v>
          </cell>
          <cell r="AN1259">
            <v>90</v>
          </cell>
          <cell r="AO1259">
            <v>93</v>
          </cell>
          <cell r="AP1259">
            <v>93</v>
          </cell>
          <cell r="AQ1259">
            <v>90</v>
          </cell>
          <cell r="AR1259">
            <v>90</v>
          </cell>
          <cell r="BF1259">
            <v>75.900000000000006</v>
          </cell>
          <cell r="BG1259">
            <v>100.18800000000002</v>
          </cell>
          <cell r="BH1259">
            <v>100.18800000000002</v>
          </cell>
          <cell r="BI1259">
            <v>93</v>
          </cell>
          <cell r="BJ1259">
            <v>0</v>
          </cell>
        </row>
        <row r="1260">
          <cell r="D1260" t="str">
            <v>Univerzita Komenského v Bratislave</v>
          </cell>
          <cell r="AN1260">
            <v>35</v>
          </cell>
          <cell r="AO1260">
            <v>39</v>
          </cell>
          <cell r="AP1260">
            <v>39</v>
          </cell>
          <cell r="AQ1260">
            <v>35</v>
          </cell>
          <cell r="AR1260">
            <v>35</v>
          </cell>
          <cell r="BF1260">
            <v>28.4</v>
          </cell>
          <cell r="BG1260">
            <v>37.488</v>
          </cell>
          <cell r="BH1260">
            <v>37.488</v>
          </cell>
          <cell r="BI1260">
            <v>39</v>
          </cell>
          <cell r="BJ1260">
            <v>0</v>
          </cell>
        </row>
        <row r="1261">
          <cell r="D1261" t="str">
            <v>Univerzita Komenského v Bratislave</v>
          </cell>
          <cell r="AN1261">
            <v>20</v>
          </cell>
          <cell r="AO1261">
            <v>24</v>
          </cell>
          <cell r="AP1261">
            <v>24</v>
          </cell>
          <cell r="AQ1261">
            <v>20</v>
          </cell>
          <cell r="AR1261">
            <v>20</v>
          </cell>
          <cell r="BF1261">
            <v>17.3</v>
          </cell>
          <cell r="BG1261">
            <v>25.603999999999999</v>
          </cell>
          <cell r="BH1261">
            <v>25.603999999999999</v>
          </cell>
          <cell r="BI1261">
            <v>24</v>
          </cell>
          <cell r="BJ1261">
            <v>0</v>
          </cell>
        </row>
        <row r="1262">
          <cell r="D1262" t="str">
            <v>Univerzita Komenského v Bratislave</v>
          </cell>
          <cell r="AN1262">
            <v>20</v>
          </cell>
          <cell r="AO1262">
            <v>27</v>
          </cell>
          <cell r="AP1262">
            <v>27</v>
          </cell>
          <cell r="AQ1262">
            <v>20</v>
          </cell>
          <cell r="AR1262">
            <v>20</v>
          </cell>
          <cell r="BF1262">
            <v>30</v>
          </cell>
          <cell r="BG1262">
            <v>44.4</v>
          </cell>
          <cell r="BH1262">
            <v>44.4</v>
          </cell>
          <cell r="BI1262">
            <v>27</v>
          </cell>
          <cell r="BJ1262">
            <v>0</v>
          </cell>
        </row>
        <row r="1263">
          <cell r="D1263" t="str">
            <v>Univerzita Komenského v Bratislave</v>
          </cell>
          <cell r="AN1263">
            <v>61</v>
          </cell>
          <cell r="AO1263">
            <v>68</v>
          </cell>
          <cell r="AP1263">
            <v>0</v>
          </cell>
          <cell r="AQ1263">
            <v>0</v>
          </cell>
          <cell r="AR1263">
            <v>61</v>
          </cell>
          <cell r="BF1263">
            <v>91.5</v>
          </cell>
          <cell r="BG1263">
            <v>135.41999999999999</v>
          </cell>
          <cell r="BH1263">
            <v>124.13499999999998</v>
          </cell>
          <cell r="BI1263">
            <v>68</v>
          </cell>
          <cell r="BJ1263">
            <v>0</v>
          </cell>
        </row>
        <row r="1264">
          <cell r="D1264" t="str">
            <v>Univerzita Komenského v Bratislave</v>
          </cell>
          <cell r="AN1264">
            <v>0</v>
          </cell>
          <cell r="AO1264">
            <v>0</v>
          </cell>
          <cell r="AP1264">
            <v>0</v>
          </cell>
          <cell r="AQ1264">
            <v>0</v>
          </cell>
          <cell r="AR1264">
            <v>0</v>
          </cell>
          <cell r="BF1264">
            <v>0</v>
          </cell>
          <cell r="BG1264">
            <v>0</v>
          </cell>
          <cell r="BH1264">
            <v>0</v>
          </cell>
          <cell r="BI1264">
            <v>3</v>
          </cell>
          <cell r="BJ1264">
            <v>0</v>
          </cell>
        </row>
        <row r="1265">
          <cell r="D1265" t="str">
            <v>Univerzita Komenského v Bratislave</v>
          </cell>
          <cell r="AN1265">
            <v>0</v>
          </cell>
          <cell r="AO1265">
            <v>0</v>
          </cell>
          <cell r="AP1265">
            <v>0</v>
          </cell>
          <cell r="AQ1265">
            <v>0</v>
          </cell>
          <cell r="AR1265">
            <v>0</v>
          </cell>
          <cell r="BF1265">
            <v>0</v>
          </cell>
          <cell r="BG1265">
            <v>0</v>
          </cell>
          <cell r="BH1265">
            <v>0</v>
          </cell>
          <cell r="BI1265">
            <v>3</v>
          </cell>
          <cell r="BJ1265">
            <v>0</v>
          </cell>
        </row>
        <row r="1266">
          <cell r="D1266" t="str">
            <v>Univerzita Komenského v Bratislave</v>
          </cell>
          <cell r="AN1266">
            <v>1</v>
          </cell>
          <cell r="AO1266">
            <v>0</v>
          </cell>
          <cell r="AP1266">
            <v>0</v>
          </cell>
          <cell r="AQ1266">
            <v>0</v>
          </cell>
          <cell r="AR1266">
            <v>0</v>
          </cell>
          <cell r="BF1266">
            <v>0</v>
          </cell>
          <cell r="BG1266">
            <v>0</v>
          </cell>
          <cell r="BH1266">
            <v>0</v>
          </cell>
          <cell r="BI1266">
            <v>2</v>
          </cell>
          <cell r="BJ1266">
            <v>0</v>
          </cell>
        </row>
        <row r="1267">
          <cell r="D1267" t="str">
            <v>Univerzita Komenského v Bratislave</v>
          </cell>
          <cell r="AN1267">
            <v>14</v>
          </cell>
          <cell r="AO1267">
            <v>0</v>
          </cell>
          <cell r="AP1267">
            <v>0</v>
          </cell>
          <cell r="AQ1267">
            <v>0</v>
          </cell>
          <cell r="AR1267">
            <v>14</v>
          </cell>
          <cell r="BF1267">
            <v>42</v>
          </cell>
          <cell r="BG1267">
            <v>143.22</v>
          </cell>
          <cell r="BH1267">
            <v>143.22</v>
          </cell>
          <cell r="BI1267">
            <v>14</v>
          </cell>
          <cell r="BJ1267">
            <v>14</v>
          </cell>
        </row>
        <row r="1268">
          <cell r="D1268" t="str">
            <v>Univerzita Komenského v Bratislave</v>
          </cell>
          <cell r="AN1268">
            <v>0</v>
          </cell>
          <cell r="AO1268">
            <v>0</v>
          </cell>
          <cell r="AP1268">
            <v>0</v>
          </cell>
          <cell r="AQ1268">
            <v>0</v>
          </cell>
          <cell r="AR1268">
            <v>0</v>
          </cell>
          <cell r="BF1268">
            <v>0</v>
          </cell>
          <cell r="BG1268">
            <v>0</v>
          </cell>
          <cell r="BH1268">
            <v>0</v>
          </cell>
          <cell r="BI1268">
            <v>2</v>
          </cell>
          <cell r="BJ1268">
            <v>0</v>
          </cell>
        </row>
        <row r="1269">
          <cell r="D1269" t="str">
            <v>Univerzita Komenského v Bratislave</v>
          </cell>
          <cell r="AN1269">
            <v>11</v>
          </cell>
          <cell r="AO1269">
            <v>0</v>
          </cell>
          <cell r="AP1269">
            <v>0</v>
          </cell>
          <cell r="AQ1269">
            <v>0</v>
          </cell>
          <cell r="AR1269">
            <v>11</v>
          </cell>
          <cell r="BF1269">
            <v>33</v>
          </cell>
          <cell r="BG1269">
            <v>112.53</v>
          </cell>
          <cell r="BH1269">
            <v>112.53</v>
          </cell>
          <cell r="BI1269">
            <v>11</v>
          </cell>
          <cell r="BJ1269">
            <v>11</v>
          </cell>
        </row>
        <row r="1270">
          <cell r="D1270" t="str">
            <v>Univerzita Komenského v Bratislave</v>
          </cell>
          <cell r="AN1270">
            <v>9</v>
          </cell>
          <cell r="AO1270">
            <v>0</v>
          </cell>
          <cell r="AP1270">
            <v>0</v>
          </cell>
          <cell r="AQ1270">
            <v>0</v>
          </cell>
          <cell r="AR1270">
            <v>9</v>
          </cell>
          <cell r="BF1270">
            <v>27</v>
          </cell>
          <cell r="BG1270">
            <v>57.51</v>
          </cell>
          <cell r="BH1270">
            <v>57.51</v>
          </cell>
          <cell r="BI1270">
            <v>9</v>
          </cell>
          <cell r="BJ1270">
            <v>9</v>
          </cell>
        </row>
        <row r="1271">
          <cell r="D1271" t="str">
            <v>Univerzita Komenského v Bratislave</v>
          </cell>
          <cell r="AN1271">
            <v>14</v>
          </cell>
          <cell r="AO1271">
            <v>0</v>
          </cell>
          <cell r="AP1271">
            <v>0</v>
          </cell>
          <cell r="AQ1271">
            <v>0</v>
          </cell>
          <cell r="AR1271">
            <v>14</v>
          </cell>
          <cell r="BF1271">
            <v>42</v>
          </cell>
          <cell r="BG1271">
            <v>89.46</v>
          </cell>
          <cell r="BH1271">
            <v>89.46</v>
          </cell>
          <cell r="BI1271">
            <v>15</v>
          </cell>
          <cell r="BJ1271">
            <v>14</v>
          </cell>
        </row>
        <row r="1272">
          <cell r="D1272" t="str">
            <v>Univerzita Komenského v Bratislave</v>
          </cell>
          <cell r="AN1272">
            <v>12</v>
          </cell>
          <cell r="AO1272">
            <v>0</v>
          </cell>
          <cell r="AP1272">
            <v>0</v>
          </cell>
          <cell r="AQ1272">
            <v>0</v>
          </cell>
          <cell r="AR1272">
            <v>12</v>
          </cell>
          <cell r="BF1272">
            <v>36</v>
          </cell>
          <cell r="BG1272">
            <v>122.76</v>
          </cell>
          <cell r="BH1272">
            <v>122.76</v>
          </cell>
          <cell r="BI1272">
            <v>12</v>
          </cell>
          <cell r="BJ1272">
            <v>12</v>
          </cell>
        </row>
        <row r="1273">
          <cell r="D1273" t="str">
            <v>Univerzita Komenského v Bratislave</v>
          </cell>
          <cell r="AN1273">
            <v>22</v>
          </cell>
          <cell r="AO1273">
            <v>0</v>
          </cell>
          <cell r="AP1273">
            <v>0</v>
          </cell>
          <cell r="AQ1273">
            <v>0</v>
          </cell>
          <cell r="AR1273">
            <v>0</v>
          </cell>
          <cell r="BF1273">
            <v>0</v>
          </cell>
          <cell r="BG1273">
            <v>0</v>
          </cell>
          <cell r="BH1273">
            <v>0</v>
          </cell>
          <cell r="BI1273">
            <v>34</v>
          </cell>
          <cell r="BJ1273">
            <v>0</v>
          </cell>
        </row>
        <row r="1274">
          <cell r="D1274" t="str">
            <v>Univerzita Komenského v Bratislave</v>
          </cell>
          <cell r="AN1274">
            <v>24</v>
          </cell>
          <cell r="AO1274">
            <v>0</v>
          </cell>
          <cell r="AP1274">
            <v>0</v>
          </cell>
          <cell r="AQ1274">
            <v>24</v>
          </cell>
          <cell r="AR1274">
            <v>24</v>
          </cell>
          <cell r="BF1274">
            <v>72</v>
          </cell>
          <cell r="BG1274">
            <v>153.35999999999999</v>
          </cell>
          <cell r="BH1274">
            <v>153.35999999999999</v>
          </cell>
          <cell r="BI1274">
            <v>27</v>
          </cell>
          <cell r="BJ1274">
            <v>24</v>
          </cell>
        </row>
        <row r="1275">
          <cell r="D1275" t="str">
            <v>Univerzita Komenského v Bratislave</v>
          </cell>
          <cell r="AN1275">
            <v>25</v>
          </cell>
          <cell r="AO1275">
            <v>0</v>
          </cell>
          <cell r="AP1275">
            <v>0</v>
          </cell>
          <cell r="AQ1275">
            <v>25</v>
          </cell>
          <cell r="AR1275">
            <v>25</v>
          </cell>
          <cell r="BF1275">
            <v>75</v>
          </cell>
          <cell r="BG1275">
            <v>159.75</v>
          </cell>
          <cell r="BH1275">
            <v>159.75</v>
          </cell>
          <cell r="BI1275">
            <v>28</v>
          </cell>
          <cell r="BJ1275">
            <v>25</v>
          </cell>
        </row>
        <row r="1276">
          <cell r="D1276" t="str">
            <v>Univerzita Komenského v Bratislave</v>
          </cell>
          <cell r="AN1276">
            <v>29</v>
          </cell>
          <cell r="AO1276">
            <v>0</v>
          </cell>
          <cell r="AP1276">
            <v>0</v>
          </cell>
          <cell r="AQ1276">
            <v>29</v>
          </cell>
          <cell r="AR1276">
            <v>29</v>
          </cell>
          <cell r="BF1276">
            <v>87</v>
          </cell>
          <cell r="BG1276">
            <v>185.31</v>
          </cell>
          <cell r="BH1276">
            <v>185.31</v>
          </cell>
          <cell r="BI1276">
            <v>32</v>
          </cell>
          <cell r="BJ1276">
            <v>29</v>
          </cell>
        </row>
        <row r="1277">
          <cell r="D1277" t="str">
            <v>Univerzita Komenského v Bratislave</v>
          </cell>
          <cell r="AN1277">
            <v>9</v>
          </cell>
          <cell r="AO1277">
            <v>0</v>
          </cell>
          <cell r="AP1277">
            <v>0</v>
          </cell>
          <cell r="AQ1277">
            <v>0</v>
          </cell>
          <cell r="AR1277">
            <v>9</v>
          </cell>
          <cell r="BF1277">
            <v>27</v>
          </cell>
          <cell r="BG1277">
            <v>57.51</v>
          </cell>
          <cell r="BH1277">
            <v>43.1325</v>
          </cell>
          <cell r="BI1277">
            <v>9</v>
          </cell>
          <cell r="BJ1277">
            <v>9</v>
          </cell>
        </row>
        <row r="1278">
          <cell r="D1278" t="str">
            <v>Univerzita Komenského v Bratislave</v>
          </cell>
          <cell r="AN1278">
            <v>8</v>
          </cell>
          <cell r="AO1278">
            <v>0</v>
          </cell>
          <cell r="AP1278">
            <v>0</v>
          </cell>
          <cell r="AQ1278">
            <v>8</v>
          </cell>
          <cell r="AR1278">
            <v>8</v>
          </cell>
          <cell r="BF1278">
            <v>24</v>
          </cell>
          <cell r="BG1278">
            <v>51.12</v>
          </cell>
          <cell r="BH1278">
            <v>51.12</v>
          </cell>
          <cell r="BI1278">
            <v>8</v>
          </cell>
          <cell r="BJ1278">
            <v>8</v>
          </cell>
        </row>
        <row r="1279">
          <cell r="D1279" t="str">
            <v>Univerzita Komenského v Bratislave</v>
          </cell>
          <cell r="AN1279">
            <v>3</v>
          </cell>
          <cell r="AO1279">
            <v>0</v>
          </cell>
          <cell r="AP1279">
            <v>0</v>
          </cell>
          <cell r="AQ1279">
            <v>3</v>
          </cell>
          <cell r="AR1279">
            <v>3</v>
          </cell>
          <cell r="BF1279">
            <v>9</v>
          </cell>
          <cell r="BG1279">
            <v>19.169999999999998</v>
          </cell>
          <cell r="BH1279">
            <v>19.169999999999998</v>
          </cell>
          <cell r="BI1279">
            <v>3</v>
          </cell>
          <cell r="BJ1279">
            <v>3</v>
          </cell>
        </row>
        <row r="1280">
          <cell r="D1280" t="str">
            <v>Univerzita Komenského v Bratislave</v>
          </cell>
          <cell r="AN1280">
            <v>11</v>
          </cell>
          <cell r="AO1280">
            <v>13</v>
          </cell>
          <cell r="AP1280">
            <v>0</v>
          </cell>
          <cell r="AQ1280">
            <v>0</v>
          </cell>
          <cell r="AR1280">
            <v>11</v>
          </cell>
          <cell r="BF1280">
            <v>16.5</v>
          </cell>
          <cell r="BG1280">
            <v>24.419999999999998</v>
          </cell>
          <cell r="BH1280">
            <v>17.442857142857143</v>
          </cell>
          <cell r="BI1280">
            <v>13</v>
          </cell>
          <cell r="BJ1280">
            <v>0</v>
          </cell>
        </row>
        <row r="1281">
          <cell r="D1281" t="str">
            <v>Univerzita Komenského v Bratislave</v>
          </cell>
          <cell r="AN1281">
            <v>0</v>
          </cell>
          <cell r="AO1281">
            <v>0</v>
          </cell>
          <cell r="AP1281">
            <v>0</v>
          </cell>
          <cell r="AQ1281">
            <v>0</v>
          </cell>
          <cell r="AR1281">
            <v>0</v>
          </cell>
          <cell r="BF1281">
            <v>0</v>
          </cell>
          <cell r="BG1281">
            <v>0</v>
          </cell>
          <cell r="BH1281">
            <v>0</v>
          </cell>
          <cell r="BI1281">
            <v>7</v>
          </cell>
          <cell r="BJ1281">
            <v>0</v>
          </cell>
        </row>
        <row r="1282">
          <cell r="D1282" t="str">
            <v>Univerzita Komenského v Bratislave</v>
          </cell>
          <cell r="AN1282">
            <v>0</v>
          </cell>
          <cell r="AO1282">
            <v>1.5</v>
          </cell>
          <cell r="AP1282">
            <v>0</v>
          </cell>
          <cell r="AQ1282">
            <v>0</v>
          </cell>
          <cell r="AR1282">
            <v>0</v>
          </cell>
          <cell r="BF1282">
            <v>0</v>
          </cell>
          <cell r="BG1282">
            <v>0</v>
          </cell>
          <cell r="BH1282">
            <v>0</v>
          </cell>
          <cell r="BI1282">
            <v>1.5</v>
          </cell>
          <cell r="BJ1282">
            <v>0</v>
          </cell>
        </row>
        <row r="1283">
          <cell r="D1283" t="str">
            <v>Univerzita Komenského v Bratislave</v>
          </cell>
          <cell r="AN1283">
            <v>6</v>
          </cell>
          <cell r="AO1283">
            <v>0</v>
          </cell>
          <cell r="AP1283">
            <v>0</v>
          </cell>
          <cell r="AQ1283">
            <v>6</v>
          </cell>
          <cell r="AR1283">
            <v>6</v>
          </cell>
          <cell r="BF1283">
            <v>18</v>
          </cell>
          <cell r="BG1283">
            <v>38.339999999999996</v>
          </cell>
          <cell r="BH1283">
            <v>38.339999999999996</v>
          </cell>
          <cell r="BI1283">
            <v>6</v>
          </cell>
          <cell r="BJ1283">
            <v>6</v>
          </cell>
        </row>
        <row r="1284">
          <cell r="D1284" t="str">
            <v>Univerzita Komenského v Bratislave</v>
          </cell>
          <cell r="AN1284">
            <v>288</v>
          </cell>
          <cell r="AO1284">
            <v>309</v>
          </cell>
          <cell r="AP1284">
            <v>309</v>
          </cell>
          <cell r="AQ1284">
            <v>288</v>
          </cell>
          <cell r="AR1284">
            <v>288</v>
          </cell>
          <cell r="BF1284">
            <v>247.2</v>
          </cell>
          <cell r="BG1284">
            <v>365.85599999999999</v>
          </cell>
          <cell r="BH1284">
            <v>365.85599999999999</v>
          </cell>
          <cell r="BI1284">
            <v>309</v>
          </cell>
          <cell r="BJ1284">
            <v>0</v>
          </cell>
        </row>
        <row r="1285">
          <cell r="D1285" t="str">
            <v>Univerzita Komenského v Bratislave</v>
          </cell>
          <cell r="AN1285">
            <v>51</v>
          </cell>
          <cell r="AO1285">
            <v>56</v>
          </cell>
          <cell r="AP1285">
            <v>0</v>
          </cell>
          <cell r="AQ1285">
            <v>0</v>
          </cell>
          <cell r="AR1285">
            <v>51</v>
          </cell>
          <cell r="BF1285">
            <v>40.799999999999997</v>
          </cell>
          <cell r="BG1285">
            <v>60.383999999999993</v>
          </cell>
          <cell r="BH1285">
            <v>54.894545454545444</v>
          </cell>
          <cell r="BI1285">
            <v>56</v>
          </cell>
          <cell r="BJ1285">
            <v>0</v>
          </cell>
        </row>
        <row r="1286">
          <cell r="D1286" t="str">
            <v>Univerzita Komenského v Bratislave</v>
          </cell>
          <cell r="AN1286">
            <v>14</v>
          </cell>
          <cell r="AO1286">
            <v>18</v>
          </cell>
          <cell r="AP1286">
            <v>18</v>
          </cell>
          <cell r="AQ1286">
            <v>14</v>
          </cell>
          <cell r="AR1286">
            <v>14</v>
          </cell>
          <cell r="BF1286">
            <v>12.2</v>
          </cell>
          <cell r="BG1286">
            <v>18.055999999999997</v>
          </cell>
          <cell r="BH1286">
            <v>18.055999999999997</v>
          </cell>
          <cell r="BI1286">
            <v>18</v>
          </cell>
          <cell r="BJ1286">
            <v>0</v>
          </cell>
        </row>
        <row r="1287">
          <cell r="D1287" t="str">
            <v>Univerzita Komenského v Bratislave</v>
          </cell>
          <cell r="AN1287">
            <v>30</v>
          </cell>
          <cell r="AO1287">
            <v>36.5</v>
          </cell>
          <cell r="AP1287">
            <v>36.5</v>
          </cell>
          <cell r="AQ1287">
            <v>30</v>
          </cell>
          <cell r="AR1287">
            <v>30</v>
          </cell>
          <cell r="BF1287">
            <v>26.1</v>
          </cell>
          <cell r="BG1287">
            <v>31.059000000000001</v>
          </cell>
          <cell r="BH1287">
            <v>31.059000000000001</v>
          </cell>
          <cell r="BI1287">
            <v>36.5</v>
          </cell>
          <cell r="BJ1287">
            <v>0</v>
          </cell>
        </row>
        <row r="1288">
          <cell r="D1288" t="str">
            <v>Univerzita Komenského v Bratislave</v>
          </cell>
          <cell r="AN1288">
            <v>166</v>
          </cell>
          <cell r="AO1288">
            <v>181</v>
          </cell>
          <cell r="AP1288">
            <v>181</v>
          </cell>
          <cell r="AQ1288">
            <v>166</v>
          </cell>
          <cell r="AR1288">
            <v>166</v>
          </cell>
          <cell r="BF1288">
            <v>148.9</v>
          </cell>
          <cell r="BG1288">
            <v>220.37200000000001</v>
          </cell>
          <cell r="BH1288">
            <v>220.37200000000001</v>
          </cell>
          <cell r="BI1288">
            <v>181</v>
          </cell>
          <cell r="BJ1288">
            <v>0</v>
          </cell>
        </row>
        <row r="1289">
          <cell r="D1289" t="str">
            <v>Univerzita Komenského v Bratislave</v>
          </cell>
          <cell r="AN1289">
            <v>0</v>
          </cell>
          <cell r="AO1289">
            <v>0</v>
          </cell>
          <cell r="AP1289">
            <v>0</v>
          </cell>
          <cell r="AQ1289">
            <v>0</v>
          </cell>
          <cell r="AR1289">
            <v>0</v>
          </cell>
          <cell r="BF1289">
            <v>0</v>
          </cell>
          <cell r="BG1289">
            <v>0</v>
          </cell>
          <cell r="BH1289">
            <v>0</v>
          </cell>
          <cell r="BI1289">
            <v>2</v>
          </cell>
          <cell r="BJ1289">
            <v>0</v>
          </cell>
        </row>
        <row r="1290">
          <cell r="D1290" t="str">
            <v>Univerzita Komenského v Bratislave</v>
          </cell>
          <cell r="AN1290">
            <v>0</v>
          </cell>
          <cell r="AO1290">
            <v>0</v>
          </cell>
          <cell r="AP1290">
            <v>0</v>
          </cell>
          <cell r="AQ1290">
            <v>0</v>
          </cell>
          <cell r="AR1290">
            <v>0</v>
          </cell>
          <cell r="BF1290">
            <v>0</v>
          </cell>
          <cell r="BG1290">
            <v>0</v>
          </cell>
          <cell r="BH1290">
            <v>0</v>
          </cell>
          <cell r="BI1290">
            <v>1</v>
          </cell>
          <cell r="BJ1290">
            <v>0</v>
          </cell>
        </row>
        <row r="1291">
          <cell r="D1291" t="str">
            <v>Univerzita Komenského v Bratislave</v>
          </cell>
          <cell r="AN1291">
            <v>4</v>
          </cell>
          <cell r="AO1291">
            <v>0</v>
          </cell>
          <cell r="AP1291">
            <v>0</v>
          </cell>
          <cell r="AQ1291">
            <v>4</v>
          </cell>
          <cell r="AR1291">
            <v>4</v>
          </cell>
          <cell r="BF1291">
            <v>12</v>
          </cell>
          <cell r="BG1291">
            <v>25.56</v>
          </cell>
          <cell r="BH1291">
            <v>25.56</v>
          </cell>
          <cell r="BI1291">
            <v>4</v>
          </cell>
          <cell r="BJ1291">
            <v>4</v>
          </cell>
        </row>
        <row r="1292">
          <cell r="D1292" t="str">
            <v>Univerzita Komenského v Bratislave</v>
          </cell>
          <cell r="AN1292">
            <v>0</v>
          </cell>
          <cell r="AO1292">
            <v>0</v>
          </cell>
          <cell r="AP1292">
            <v>0</v>
          </cell>
          <cell r="AQ1292">
            <v>0</v>
          </cell>
          <cell r="AR1292">
            <v>0</v>
          </cell>
          <cell r="BF1292">
            <v>0</v>
          </cell>
          <cell r="BG1292">
            <v>0</v>
          </cell>
          <cell r="BH1292">
            <v>0</v>
          </cell>
          <cell r="BI1292">
            <v>5</v>
          </cell>
          <cell r="BJ1292">
            <v>0</v>
          </cell>
        </row>
        <row r="1293">
          <cell r="D1293" t="str">
            <v>Univerzita Komenského v Bratislave</v>
          </cell>
          <cell r="AN1293">
            <v>0</v>
          </cell>
          <cell r="AO1293">
            <v>0</v>
          </cell>
          <cell r="AP1293">
            <v>0</v>
          </cell>
          <cell r="AQ1293">
            <v>0</v>
          </cell>
          <cell r="AR1293">
            <v>0</v>
          </cell>
          <cell r="BF1293">
            <v>0</v>
          </cell>
          <cell r="BG1293">
            <v>0</v>
          </cell>
          <cell r="BH1293">
            <v>0</v>
          </cell>
          <cell r="BI1293">
            <v>3</v>
          </cell>
          <cell r="BJ1293">
            <v>0</v>
          </cell>
        </row>
        <row r="1294">
          <cell r="D1294" t="str">
            <v>Katolícka univerzita v Ružomberku</v>
          </cell>
          <cell r="AN1294">
            <v>0</v>
          </cell>
          <cell r="AO1294">
            <v>0</v>
          </cell>
          <cell r="AP1294">
            <v>0</v>
          </cell>
          <cell r="AQ1294">
            <v>0</v>
          </cell>
          <cell r="AR1294">
            <v>0</v>
          </cell>
          <cell r="BF1294">
            <v>0</v>
          </cell>
          <cell r="BG1294">
            <v>0</v>
          </cell>
          <cell r="BH1294">
            <v>0</v>
          </cell>
          <cell r="BI1294">
            <v>165</v>
          </cell>
          <cell r="BJ1294">
            <v>0</v>
          </cell>
        </row>
        <row r="1295">
          <cell r="D1295" t="str">
            <v>Katolícka univerzita v Ružomberku</v>
          </cell>
          <cell r="AN1295">
            <v>0</v>
          </cell>
          <cell r="AO1295">
            <v>0</v>
          </cell>
          <cell r="AP1295">
            <v>0</v>
          </cell>
          <cell r="AQ1295">
            <v>0</v>
          </cell>
          <cell r="AR1295">
            <v>0</v>
          </cell>
          <cell r="BF1295">
            <v>0</v>
          </cell>
          <cell r="BG1295">
            <v>0</v>
          </cell>
          <cell r="BH1295">
            <v>0</v>
          </cell>
          <cell r="BI1295">
            <v>113</v>
          </cell>
          <cell r="BJ1295">
            <v>0</v>
          </cell>
        </row>
        <row r="1296">
          <cell r="D1296" t="str">
            <v>Katolícka univerzita v Ružomberku</v>
          </cell>
          <cell r="AN1296">
            <v>0</v>
          </cell>
          <cell r="AO1296">
            <v>0</v>
          </cell>
          <cell r="AP1296">
            <v>0</v>
          </cell>
          <cell r="AQ1296">
            <v>0</v>
          </cell>
          <cell r="AR1296">
            <v>0</v>
          </cell>
          <cell r="BF1296">
            <v>0</v>
          </cell>
          <cell r="BG1296">
            <v>0</v>
          </cell>
          <cell r="BH1296">
            <v>0</v>
          </cell>
          <cell r="BI1296">
            <v>158</v>
          </cell>
          <cell r="BJ1296">
            <v>0</v>
          </cell>
        </row>
        <row r="1297">
          <cell r="D1297" t="str">
            <v>Katolícka univerzita v Ružomberku</v>
          </cell>
          <cell r="AN1297">
            <v>0</v>
          </cell>
          <cell r="AO1297">
            <v>0</v>
          </cell>
          <cell r="AP1297">
            <v>0</v>
          </cell>
          <cell r="AQ1297">
            <v>0</v>
          </cell>
          <cell r="AR1297">
            <v>0</v>
          </cell>
          <cell r="BF1297">
            <v>0</v>
          </cell>
          <cell r="BG1297">
            <v>0</v>
          </cell>
          <cell r="BH1297">
            <v>0</v>
          </cell>
          <cell r="BI1297">
            <v>220</v>
          </cell>
          <cell r="BJ1297">
            <v>0</v>
          </cell>
        </row>
        <row r="1298">
          <cell r="D1298" t="str">
            <v>Katolícka univerzita v Ružomberku</v>
          </cell>
          <cell r="AN1298">
            <v>55</v>
          </cell>
          <cell r="AO1298">
            <v>66</v>
          </cell>
          <cell r="AP1298">
            <v>0</v>
          </cell>
          <cell r="AQ1298">
            <v>0</v>
          </cell>
          <cell r="AR1298">
            <v>55</v>
          </cell>
          <cell r="BF1298">
            <v>49</v>
          </cell>
          <cell r="BG1298">
            <v>58.309999999999995</v>
          </cell>
          <cell r="BH1298">
            <v>54.548064516129031</v>
          </cell>
          <cell r="BI1298">
            <v>66</v>
          </cell>
          <cell r="BJ1298">
            <v>0</v>
          </cell>
        </row>
        <row r="1299">
          <cell r="D1299" t="str">
            <v>Katolícka univerzita v Ružomberku</v>
          </cell>
          <cell r="AN1299">
            <v>15.5</v>
          </cell>
          <cell r="AO1299">
            <v>19.5</v>
          </cell>
          <cell r="AP1299">
            <v>19.5</v>
          </cell>
          <cell r="AQ1299">
            <v>15.5</v>
          </cell>
          <cell r="AR1299">
            <v>15.5</v>
          </cell>
          <cell r="BF1299">
            <v>12.8</v>
          </cell>
          <cell r="BG1299">
            <v>18.431999999999999</v>
          </cell>
          <cell r="BH1299">
            <v>18.431999999999999</v>
          </cell>
          <cell r="BI1299">
            <v>19.5</v>
          </cell>
          <cell r="BJ1299">
            <v>0</v>
          </cell>
        </row>
        <row r="1300">
          <cell r="D1300" t="str">
            <v>Katolícka univerzita v Ružomberku</v>
          </cell>
          <cell r="AN1300">
            <v>5.5</v>
          </cell>
          <cell r="AO1300">
            <v>7</v>
          </cell>
          <cell r="AP1300">
            <v>0</v>
          </cell>
          <cell r="AQ1300">
            <v>0</v>
          </cell>
          <cell r="AR1300">
            <v>5.5</v>
          </cell>
          <cell r="BF1300">
            <v>4.4499999999999993</v>
          </cell>
          <cell r="BG1300">
            <v>4.8504999999999994</v>
          </cell>
          <cell r="BH1300">
            <v>4.0420833333333333</v>
          </cell>
          <cell r="BI1300">
            <v>7</v>
          </cell>
          <cell r="BJ1300">
            <v>0</v>
          </cell>
        </row>
        <row r="1301">
          <cell r="D1301" t="str">
            <v>Katolícka univerzita v Ružomberku</v>
          </cell>
          <cell r="AN1301">
            <v>2</v>
          </cell>
          <cell r="AO1301">
            <v>0</v>
          </cell>
          <cell r="AP1301">
            <v>0</v>
          </cell>
          <cell r="AQ1301">
            <v>0</v>
          </cell>
          <cell r="AR1301">
            <v>2</v>
          </cell>
          <cell r="BF1301">
            <v>8</v>
          </cell>
          <cell r="BG1301">
            <v>8.8000000000000007</v>
          </cell>
          <cell r="BH1301">
            <v>8.8000000000000007</v>
          </cell>
          <cell r="BI1301">
            <v>2</v>
          </cell>
          <cell r="BJ1301">
            <v>2</v>
          </cell>
        </row>
        <row r="1302">
          <cell r="D1302" t="str">
            <v>Katolícka univerzita v Ružomberku</v>
          </cell>
          <cell r="AN1302">
            <v>2</v>
          </cell>
          <cell r="AO1302">
            <v>3.5</v>
          </cell>
          <cell r="AP1302">
            <v>0</v>
          </cell>
          <cell r="AQ1302">
            <v>0</v>
          </cell>
          <cell r="AR1302">
            <v>2</v>
          </cell>
          <cell r="BF1302">
            <v>1.7</v>
          </cell>
          <cell r="BG1302">
            <v>3.6549999999999998</v>
          </cell>
          <cell r="BH1302">
            <v>3.6549999999999998</v>
          </cell>
          <cell r="BI1302">
            <v>3.5</v>
          </cell>
          <cell r="BJ1302">
            <v>0</v>
          </cell>
        </row>
        <row r="1303">
          <cell r="D1303" t="str">
            <v>Katolícka univerzita v Ružomberku</v>
          </cell>
          <cell r="AN1303">
            <v>56</v>
          </cell>
          <cell r="AO1303">
            <v>58</v>
          </cell>
          <cell r="AP1303">
            <v>0</v>
          </cell>
          <cell r="AQ1303">
            <v>0</v>
          </cell>
          <cell r="AR1303">
            <v>56</v>
          </cell>
          <cell r="BF1303">
            <v>84</v>
          </cell>
          <cell r="BG1303">
            <v>99.96</v>
          </cell>
          <cell r="BH1303">
            <v>87.895862068965513</v>
          </cell>
          <cell r="BI1303">
            <v>58</v>
          </cell>
          <cell r="BJ1303">
            <v>0</v>
          </cell>
        </row>
        <row r="1304">
          <cell r="D1304" t="str">
            <v>Katolícka univerzita v Ružomberku</v>
          </cell>
          <cell r="AN1304">
            <v>14</v>
          </cell>
          <cell r="AO1304">
            <v>18.5</v>
          </cell>
          <cell r="AP1304">
            <v>18.5</v>
          </cell>
          <cell r="AQ1304">
            <v>14</v>
          </cell>
          <cell r="AR1304">
            <v>14</v>
          </cell>
          <cell r="BF1304">
            <v>11.6</v>
          </cell>
          <cell r="BG1304">
            <v>16.704000000000001</v>
          </cell>
          <cell r="BH1304">
            <v>16.704000000000001</v>
          </cell>
          <cell r="BI1304">
            <v>18.5</v>
          </cell>
          <cell r="BJ1304">
            <v>0</v>
          </cell>
        </row>
        <row r="1305">
          <cell r="D1305" t="str">
            <v>Katolícka univerzita v Ružomberku</v>
          </cell>
          <cell r="AN1305">
            <v>8</v>
          </cell>
          <cell r="AO1305">
            <v>12</v>
          </cell>
          <cell r="AP1305">
            <v>0</v>
          </cell>
          <cell r="AQ1305">
            <v>0</v>
          </cell>
          <cell r="AR1305">
            <v>8</v>
          </cell>
          <cell r="BF1305">
            <v>6.8</v>
          </cell>
          <cell r="BG1305">
            <v>7.4119999999999999</v>
          </cell>
          <cell r="BH1305">
            <v>7.4119999999999999</v>
          </cell>
          <cell r="BI1305">
            <v>12</v>
          </cell>
          <cell r="BJ1305">
            <v>0</v>
          </cell>
        </row>
        <row r="1306">
          <cell r="D1306" t="str">
            <v>Katolícka univerzita v Ružomberku</v>
          </cell>
          <cell r="AN1306">
            <v>0</v>
          </cell>
          <cell r="AO1306">
            <v>0</v>
          </cell>
          <cell r="AP1306">
            <v>0</v>
          </cell>
          <cell r="AQ1306">
            <v>0</v>
          </cell>
          <cell r="AR1306">
            <v>0</v>
          </cell>
          <cell r="BF1306">
            <v>0</v>
          </cell>
          <cell r="BG1306">
            <v>0</v>
          </cell>
          <cell r="BH1306">
            <v>0</v>
          </cell>
          <cell r="BI1306">
            <v>10</v>
          </cell>
          <cell r="BJ1306">
            <v>0</v>
          </cell>
        </row>
        <row r="1307">
          <cell r="D1307" t="str">
            <v>Katolícka univerzita v Ružomberku</v>
          </cell>
          <cell r="AN1307">
            <v>0</v>
          </cell>
          <cell r="AO1307">
            <v>0</v>
          </cell>
          <cell r="AP1307">
            <v>0</v>
          </cell>
          <cell r="AQ1307">
            <v>0</v>
          </cell>
          <cell r="AR1307">
            <v>0</v>
          </cell>
          <cell r="BF1307">
            <v>0</v>
          </cell>
          <cell r="BG1307">
            <v>0</v>
          </cell>
          <cell r="BH1307">
            <v>0</v>
          </cell>
          <cell r="BI1307">
            <v>7</v>
          </cell>
          <cell r="BJ1307">
            <v>0</v>
          </cell>
        </row>
        <row r="1308">
          <cell r="D1308" t="str">
            <v>Katolícka univerzita v Ružomberku</v>
          </cell>
          <cell r="AN1308">
            <v>21</v>
          </cell>
          <cell r="AO1308">
            <v>27</v>
          </cell>
          <cell r="AP1308">
            <v>0</v>
          </cell>
          <cell r="AQ1308">
            <v>0</v>
          </cell>
          <cell r="AR1308">
            <v>21</v>
          </cell>
          <cell r="BF1308">
            <v>18.3</v>
          </cell>
          <cell r="BG1308">
            <v>18.3</v>
          </cell>
          <cell r="BH1308">
            <v>18.3</v>
          </cell>
          <cell r="BI1308">
            <v>27</v>
          </cell>
          <cell r="BJ1308">
            <v>0</v>
          </cell>
        </row>
        <row r="1309">
          <cell r="D1309" t="str">
            <v>Katolícka univerzita v Ružomberku</v>
          </cell>
          <cell r="AN1309">
            <v>0</v>
          </cell>
          <cell r="AO1309">
            <v>0</v>
          </cell>
          <cell r="AP1309">
            <v>0</v>
          </cell>
          <cell r="AQ1309">
            <v>0</v>
          </cell>
          <cell r="AR1309">
            <v>0</v>
          </cell>
          <cell r="BF1309">
            <v>0</v>
          </cell>
          <cell r="BG1309">
            <v>0</v>
          </cell>
          <cell r="BH1309">
            <v>0</v>
          </cell>
          <cell r="BI1309">
            <v>44</v>
          </cell>
          <cell r="BJ1309">
            <v>0</v>
          </cell>
        </row>
        <row r="1310">
          <cell r="D1310" t="str">
            <v>Katolícka univerzita v Ružomberku</v>
          </cell>
          <cell r="AN1310">
            <v>8</v>
          </cell>
          <cell r="AO1310">
            <v>9.5</v>
          </cell>
          <cell r="AP1310">
            <v>0</v>
          </cell>
          <cell r="AQ1310">
            <v>0</v>
          </cell>
          <cell r="AR1310">
            <v>8</v>
          </cell>
          <cell r="BF1310">
            <v>6.65</v>
          </cell>
          <cell r="BG1310">
            <v>14.297499999999999</v>
          </cell>
          <cell r="BH1310">
            <v>14.297499999999999</v>
          </cell>
          <cell r="BI1310">
            <v>9.5</v>
          </cell>
          <cell r="BJ1310">
            <v>0</v>
          </cell>
        </row>
        <row r="1311">
          <cell r="D1311" t="str">
            <v>Katolícka univerzita v Ružomberku</v>
          </cell>
          <cell r="AN1311">
            <v>11</v>
          </cell>
          <cell r="AO1311">
            <v>12</v>
          </cell>
          <cell r="AP1311">
            <v>12</v>
          </cell>
          <cell r="AQ1311">
            <v>11</v>
          </cell>
          <cell r="AR1311">
            <v>11</v>
          </cell>
          <cell r="BF1311">
            <v>16.5</v>
          </cell>
          <cell r="BG1311">
            <v>19.634999999999998</v>
          </cell>
          <cell r="BH1311">
            <v>19.634999999999998</v>
          </cell>
          <cell r="BI1311">
            <v>12</v>
          </cell>
          <cell r="BJ1311">
            <v>0</v>
          </cell>
        </row>
        <row r="1312">
          <cell r="D1312" t="str">
            <v>Univerzita Komenského v Bratislave</v>
          </cell>
          <cell r="AN1312">
            <v>5</v>
          </cell>
          <cell r="AO1312">
            <v>0</v>
          </cell>
          <cell r="AP1312">
            <v>0</v>
          </cell>
          <cell r="AQ1312">
            <v>0</v>
          </cell>
          <cell r="AR1312">
            <v>5</v>
          </cell>
          <cell r="BF1312">
            <v>15</v>
          </cell>
          <cell r="BG1312">
            <v>16.5</v>
          </cell>
          <cell r="BH1312">
            <v>16.5</v>
          </cell>
          <cell r="BI1312">
            <v>5</v>
          </cell>
          <cell r="BJ1312">
            <v>5</v>
          </cell>
        </row>
        <row r="1313">
          <cell r="D1313" t="str">
            <v>Univerzita Komenského v Bratislave</v>
          </cell>
          <cell r="AN1313">
            <v>4.5</v>
          </cell>
          <cell r="AO1313">
            <v>5.5</v>
          </cell>
          <cell r="AP1313">
            <v>0</v>
          </cell>
          <cell r="AQ1313">
            <v>0</v>
          </cell>
          <cell r="AR1313">
            <v>4.5</v>
          </cell>
          <cell r="BF1313">
            <v>6.75</v>
          </cell>
          <cell r="BG1313">
            <v>10.125</v>
          </cell>
          <cell r="BH1313">
            <v>9.1057046979865781</v>
          </cell>
          <cell r="BI1313">
            <v>5.5</v>
          </cell>
          <cell r="BJ1313">
            <v>0</v>
          </cell>
        </row>
        <row r="1314">
          <cell r="D1314" t="str">
            <v>Univerzita Komenského v Bratislave</v>
          </cell>
          <cell r="AN1314">
            <v>2</v>
          </cell>
          <cell r="AO1314">
            <v>2.5</v>
          </cell>
          <cell r="AP1314">
            <v>0</v>
          </cell>
          <cell r="AQ1314">
            <v>0</v>
          </cell>
          <cell r="AR1314">
            <v>2</v>
          </cell>
          <cell r="BF1314">
            <v>3</v>
          </cell>
          <cell r="BG1314">
            <v>4.5</v>
          </cell>
          <cell r="BH1314">
            <v>0</v>
          </cell>
          <cell r="BI1314">
            <v>2.5</v>
          </cell>
          <cell r="BJ1314">
            <v>0</v>
          </cell>
        </row>
        <row r="1315">
          <cell r="D1315" t="str">
            <v>Univerzita Komenského v Bratislave</v>
          </cell>
          <cell r="AN1315">
            <v>0</v>
          </cell>
          <cell r="AO1315">
            <v>0</v>
          </cell>
          <cell r="AP1315">
            <v>0</v>
          </cell>
          <cell r="AQ1315">
            <v>0</v>
          </cell>
          <cell r="AR1315">
            <v>0</v>
          </cell>
          <cell r="BF1315">
            <v>0</v>
          </cell>
          <cell r="BG1315">
            <v>0</v>
          </cell>
          <cell r="BH1315">
            <v>0</v>
          </cell>
          <cell r="BI1315">
            <v>4</v>
          </cell>
          <cell r="BJ1315">
            <v>0</v>
          </cell>
        </row>
        <row r="1316">
          <cell r="D1316" t="str">
            <v>Univerzita Komenského v Bratislave</v>
          </cell>
          <cell r="AN1316">
            <v>8.5</v>
          </cell>
          <cell r="AO1316">
            <v>10.5</v>
          </cell>
          <cell r="AP1316">
            <v>0</v>
          </cell>
          <cell r="AQ1316">
            <v>0</v>
          </cell>
          <cell r="AR1316">
            <v>8.5</v>
          </cell>
          <cell r="BF1316">
            <v>12.75</v>
          </cell>
          <cell r="BG1316">
            <v>13.897500000000001</v>
          </cell>
          <cell r="BH1316">
            <v>13.897500000000001</v>
          </cell>
          <cell r="BI1316">
            <v>10.5</v>
          </cell>
          <cell r="BJ1316">
            <v>0</v>
          </cell>
        </row>
        <row r="1317">
          <cell r="D1317" t="str">
            <v>Univerzita Komenského v Bratislave</v>
          </cell>
          <cell r="AN1317">
            <v>19</v>
          </cell>
          <cell r="AO1317">
            <v>22.5</v>
          </cell>
          <cell r="AP1317">
            <v>0</v>
          </cell>
          <cell r="AQ1317">
            <v>0</v>
          </cell>
          <cell r="AR1317">
            <v>19</v>
          </cell>
          <cell r="BF1317">
            <v>28.5</v>
          </cell>
          <cell r="BG1317">
            <v>31.065000000000001</v>
          </cell>
          <cell r="BH1317">
            <v>29.652954545454548</v>
          </cell>
          <cell r="BI1317">
            <v>22.5</v>
          </cell>
          <cell r="BJ1317">
            <v>0</v>
          </cell>
        </row>
        <row r="1318">
          <cell r="D1318" t="str">
            <v>Univerzita Komenského v Bratislave</v>
          </cell>
          <cell r="AN1318">
            <v>3</v>
          </cell>
          <cell r="AO1318">
            <v>0</v>
          </cell>
          <cell r="AP1318">
            <v>0</v>
          </cell>
          <cell r="AQ1318">
            <v>0</v>
          </cell>
          <cell r="AR1318">
            <v>3</v>
          </cell>
          <cell r="BF1318">
            <v>9</v>
          </cell>
          <cell r="BG1318">
            <v>9.9</v>
          </cell>
          <cell r="BH1318">
            <v>9.9</v>
          </cell>
          <cell r="BI1318">
            <v>3</v>
          </cell>
          <cell r="BJ1318">
            <v>3</v>
          </cell>
        </row>
        <row r="1319">
          <cell r="D1319" t="str">
            <v>Univerzita Komenského v Bratislave</v>
          </cell>
          <cell r="AN1319">
            <v>27.5</v>
          </cell>
          <cell r="AO1319">
            <v>31</v>
          </cell>
          <cell r="AP1319">
            <v>0</v>
          </cell>
          <cell r="AQ1319">
            <v>0</v>
          </cell>
          <cell r="AR1319">
            <v>27.5</v>
          </cell>
          <cell r="BF1319">
            <v>24.65</v>
          </cell>
          <cell r="BG1319">
            <v>36.974999999999994</v>
          </cell>
          <cell r="BH1319">
            <v>36.974999999999994</v>
          </cell>
          <cell r="BI1319">
            <v>31</v>
          </cell>
          <cell r="BJ1319">
            <v>0</v>
          </cell>
        </row>
        <row r="1320">
          <cell r="D1320" t="str">
            <v>Univerzita Komenského v Bratislave</v>
          </cell>
          <cell r="AN1320">
            <v>3</v>
          </cell>
          <cell r="AO1320">
            <v>0</v>
          </cell>
          <cell r="AP1320">
            <v>0</v>
          </cell>
          <cell r="AQ1320">
            <v>0</v>
          </cell>
          <cell r="AR1320">
            <v>3</v>
          </cell>
          <cell r="BF1320">
            <v>9</v>
          </cell>
          <cell r="BG1320">
            <v>9.9</v>
          </cell>
          <cell r="BH1320">
            <v>9.9</v>
          </cell>
          <cell r="BI1320">
            <v>3</v>
          </cell>
          <cell r="BJ1320">
            <v>3</v>
          </cell>
        </row>
        <row r="1321">
          <cell r="D1321" t="str">
            <v>Univerzita Komenského v Bratislave</v>
          </cell>
          <cell r="AN1321">
            <v>18</v>
          </cell>
          <cell r="AO1321">
            <v>23</v>
          </cell>
          <cell r="AP1321">
            <v>0</v>
          </cell>
          <cell r="AQ1321">
            <v>0</v>
          </cell>
          <cell r="AR1321">
            <v>18</v>
          </cell>
          <cell r="BF1321">
            <v>27</v>
          </cell>
          <cell r="BG1321">
            <v>27</v>
          </cell>
          <cell r="BH1321">
            <v>27</v>
          </cell>
          <cell r="BI1321">
            <v>23</v>
          </cell>
          <cell r="BJ1321">
            <v>0</v>
          </cell>
        </row>
        <row r="1322">
          <cell r="D1322" t="str">
            <v>Univerzita Komenského v Bratislave</v>
          </cell>
          <cell r="AN1322">
            <v>72.5</v>
          </cell>
          <cell r="AO1322">
            <v>78</v>
          </cell>
          <cell r="AP1322">
            <v>0</v>
          </cell>
          <cell r="AQ1322">
            <v>0</v>
          </cell>
          <cell r="AR1322">
            <v>72.5</v>
          </cell>
          <cell r="BF1322">
            <v>61.55</v>
          </cell>
          <cell r="BG1322">
            <v>67.089500000000001</v>
          </cell>
          <cell r="BH1322">
            <v>67.089500000000001</v>
          </cell>
          <cell r="BI1322">
            <v>78</v>
          </cell>
          <cell r="BJ1322">
            <v>0</v>
          </cell>
        </row>
        <row r="1323">
          <cell r="D1323" t="str">
            <v>Univerzita Komenského v Bratislave</v>
          </cell>
          <cell r="AN1323">
            <v>34.5</v>
          </cell>
          <cell r="AO1323">
            <v>39.5</v>
          </cell>
          <cell r="AP1323">
            <v>0</v>
          </cell>
          <cell r="AQ1323">
            <v>0</v>
          </cell>
          <cell r="AR1323">
            <v>34.5</v>
          </cell>
          <cell r="BF1323">
            <v>29.25</v>
          </cell>
          <cell r="BG1323">
            <v>31.882500000000004</v>
          </cell>
          <cell r="BH1323">
            <v>31.882500000000004</v>
          </cell>
          <cell r="BI1323">
            <v>39.5</v>
          </cell>
          <cell r="BJ1323">
            <v>0</v>
          </cell>
        </row>
        <row r="1324">
          <cell r="D1324" t="str">
            <v>Univerzita Komenského v Bratislave</v>
          </cell>
          <cell r="AN1324">
            <v>5</v>
          </cell>
          <cell r="AO1324">
            <v>10</v>
          </cell>
          <cell r="AP1324">
            <v>0</v>
          </cell>
          <cell r="AQ1324">
            <v>0</v>
          </cell>
          <cell r="AR1324">
            <v>5</v>
          </cell>
          <cell r="BF1324">
            <v>7.5</v>
          </cell>
          <cell r="BG1324">
            <v>7.8000000000000007</v>
          </cell>
          <cell r="BH1324">
            <v>6.2400000000000011</v>
          </cell>
          <cell r="BI1324">
            <v>10</v>
          </cell>
          <cell r="BJ1324">
            <v>0</v>
          </cell>
        </row>
        <row r="1325">
          <cell r="D1325" t="str">
            <v>Univerzita Komenského v Bratislave</v>
          </cell>
          <cell r="AN1325">
            <v>13</v>
          </cell>
          <cell r="AO1325">
            <v>17</v>
          </cell>
          <cell r="AP1325">
            <v>0</v>
          </cell>
          <cell r="AQ1325">
            <v>0</v>
          </cell>
          <cell r="AR1325">
            <v>13</v>
          </cell>
          <cell r="BF1325">
            <v>19.5</v>
          </cell>
          <cell r="BG1325">
            <v>19.5</v>
          </cell>
          <cell r="BH1325">
            <v>19.5</v>
          </cell>
          <cell r="BI1325">
            <v>17</v>
          </cell>
          <cell r="BJ1325">
            <v>0</v>
          </cell>
        </row>
        <row r="1326">
          <cell r="D1326" t="str">
            <v>Univerzita Komenského v Bratislave</v>
          </cell>
          <cell r="AN1326">
            <v>6</v>
          </cell>
          <cell r="AO1326">
            <v>0</v>
          </cell>
          <cell r="AP1326">
            <v>0</v>
          </cell>
          <cell r="AQ1326">
            <v>0</v>
          </cell>
          <cell r="AR1326">
            <v>6</v>
          </cell>
          <cell r="BF1326">
            <v>18</v>
          </cell>
          <cell r="BG1326">
            <v>19.8</v>
          </cell>
          <cell r="BH1326">
            <v>19.8</v>
          </cell>
          <cell r="BI1326">
            <v>6</v>
          </cell>
          <cell r="BJ1326">
            <v>6</v>
          </cell>
        </row>
        <row r="1327">
          <cell r="D1327" t="str">
            <v>Univerzita Komenského v Bratislave</v>
          </cell>
          <cell r="AN1327">
            <v>9</v>
          </cell>
          <cell r="AO1327">
            <v>0</v>
          </cell>
          <cell r="AP1327">
            <v>0</v>
          </cell>
          <cell r="AQ1327">
            <v>0</v>
          </cell>
          <cell r="AR1327">
            <v>9</v>
          </cell>
          <cell r="BF1327">
            <v>27</v>
          </cell>
          <cell r="BG1327">
            <v>29.700000000000003</v>
          </cell>
          <cell r="BH1327">
            <v>29.700000000000003</v>
          </cell>
          <cell r="BI1327">
            <v>9</v>
          </cell>
          <cell r="BJ1327">
            <v>9</v>
          </cell>
        </row>
        <row r="1328">
          <cell r="D1328" t="str">
            <v>Univerzita Komenského v Bratislave</v>
          </cell>
          <cell r="AN1328">
            <v>9</v>
          </cell>
          <cell r="AO1328">
            <v>0</v>
          </cell>
          <cell r="AP1328">
            <v>0</v>
          </cell>
          <cell r="AQ1328">
            <v>0</v>
          </cell>
          <cell r="AR1328">
            <v>9</v>
          </cell>
          <cell r="BF1328">
            <v>27</v>
          </cell>
          <cell r="BG1328">
            <v>29.700000000000003</v>
          </cell>
          <cell r="BH1328">
            <v>29.700000000000003</v>
          </cell>
          <cell r="BI1328">
            <v>9</v>
          </cell>
          <cell r="BJ1328">
            <v>9</v>
          </cell>
        </row>
        <row r="1329">
          <cell r="D1329" t="str">
            <v>Univerzita Komenského v Bratislave</v>
          </cell>
          <cell r="AN1329">
            <v>3</v>
          </cell>
          <cell r="AO1329">
            <v>0</v>
          </cell>
          <cell r="AP1329">
            <v>0</v>
          </cell>
          <cell r="AQ1329">
            <v>0</v>
          </cell>
          <cell r="AR1329">
            <v>3</v>
          </cell>
          <cell r="BF1329">
            <v>9</v>
          </cell>
          <cell r="BG1329">
            <v>9.9</v>
          </cell>
          <cell r="BH1329">
            <v>9.9</v>
          </cell>
          <cell r="BI1329">
            <v>3</v>
          </cell>
          <cell r="BJ1329">
            <v>3</v>
          </cell>
        </row>
        <row r="1330">
          <cell r="D1330" t="str">
            <v>Univerzita Komenského v Bratislave</v>
          </cell>
          <cell r="AN1330">
            <v>38</v>
          </cell>
          <cell r="AO1330">
            <v>41</v>
          </cell>
          <cell r="AP1330">
            <v>0</v>
          </cell>
          <cell r="AQ1330">
            <v>0</v>
          </cell>
          <cell r="AR1330">
            <v>38</v>
          </cell>
          <cell r="BF1330">
            <v>57</v>
          </cell>
          <cell r="BG1330">
            <v>67.83</v>
          </cell>
          <cell r="BH1330">
            <v>65.641935483870967</v>
          </cell>
          <cell r="BI1330">
            <v>41</v>
          </cell>
          <cell r="BJ1330">
            <v>0</v>
          </cell>
        </row>
        <row r="1331">
          <cell r="D1331" t="str">
            <v>Univerzita Komenského v Bratislave</v>
          </cell>
          <cell r="AN1331">
            <v>21</v>
          </cell>
          <cell r="AO1331">
            <v>25</v>
          </cell>
          <cell r="AP1331">
            <v>0</v>
          </cell>
          <cell r="AQ1331">
            <v>0</v>
          </cell>
          <cell r="AR1331">
            <v>21</v>
          </cell>
          <cell r="BF1331">
            <v>31.5</v>
          </cell>
          <cell r="BG1331">
            <v>32.76</v>
          </cell>
          <cell r="BH1331">
            <v>32.76</v>
          </cell>
          <cell r="BI1331">
            <v>25</v>
          </cell>
          <cell r="BJ1331">
            <v>0</v>
          </cell>
        </row>
        <row r="1332">
          <cell r="D1332" t="str">
            <v>Univerzita Komenského v Bratislave</v>
          </cell>
          <cell r="AN1332">
            <v>30</v>
          </cell>
          <cell r="AO1332">
            <v>44</v>
          </cell>
          <cell r="AP1332">
            <v>0</v>
          </cell>
          <cell r="AQ1332">
            <v>0</v>
          </cell>
          <cell r="AR1332">
            <v>30</v>
          </cell>
          <cell r="BF1332">
            <v>45</v>
          </cell>
          <cell r="BG1332">
            <v>45</v>
          </cell>
          <cell r="BH1332">
            <v>42.5</v>
          </cell>
          <cell r="BI1332">
            <v>44</v>
          </cell>
          <cell r="BJ1332">
            <v>0</v>
          </cell>
        </row>
        <row r="1333">
          <cell r="D1333" t="str">
            <v>Univerzita Komenského v Bratislave</v>
          </cell>
          <cell r="AN1333">
            <v>28.5</v>
          </cell>
          <cell r="AO1333">
            <v>31.5</v>
          </cell>
          <cell r="AP1333">
            <v>0</v>
          </cell>
          <cell r="AQ1333">
            <v>0</v>
          </cell>
          <cell r="AR1333">
            <v>28.5</v>
          </cell>
          <cell r="BF1333">
            <v>42.75</v>
          </cell>
          <cell r="BG1333">
            <v>64.125</v>
          </cell>
          <cell r="BH1333">
            <v>60.750000000000007</v>
          </cell>
          <cell r="BI1333">
            <v>31.5</v>
          </cell>
          <cell r="BJ1333">
            <v>0</v>
          </cell>
        </row>
        <row r="1334">
          <cell r="D1334" t="str">
            <v>Univerzita Komenského v Bratislave</v>
          </cell>
          <cell r="AN1334">
            <v>20</v>
          </cell>
          <cell r="AO1334">
            <v>23.5</v>
          </cell>
          <cell r="AP1334">
            <v>0</v>
          </cell>
          <cell r="AQ1334">
            <v>0</v>
          </cell>
          <cell r="AR1334">
            <v>20</v>
          </cell>
          <cell r="BF1334">
            <v>30</v>
          </cell>
          <cell r="BG1334">
            <v>45</v>
          </cell>
          <cell r="BH1334">
            <v>43.125</v>
          </cell>
          <cell r="BI1334">
            <v>23.5</v>
          </cell>
          <cell r="BJ1334">
            <v>0</v>
          </cell>
        </row>
        <row r="1335">
          <cell r="D1335" t="str">
            <v>Univerzita Komenského v Bratislave</v>
          </cell>
          <cell r="AN1335">
            <v>88</v>
          </cell>
          <cell r="AO1335">
            <v>95</v>
          </cell>
          <cell r="AP1335">
            <v>0</v>
          </cell>
          <cell r="AQ1335">
            <v>0</v>
          </cell>
          <cell r="AR1335">
            <v>88</v>
          </cell>
          <cell r="BF1335">
            <v>132</v>
          </cell>
          <cell r="BG1335">
            <v>157.07999999999998</v>
          </cell>
          <cell r="BH1335">
            <v>148.58918918918917</v>
          </cell>
          <cell r="BI1335">
            <v>95</v>
          </cell>
          <cell r="BJ1335">
            <v>0</v>
          </cell>
        </row>
        <row r="1336">
          <cell r="D1336" t="str">
            <v>Univerzita Komenského v Bratislave</v>
          </cell>
          <cell r="AN1336">
            <v>15</v>
          </cell>
          <cell r="AO1336">
            <v>18</v>
          </cell>
          <cell r="AP1336">
            <v>0</v>
          </cell>
          <cell r="AQ1336">
            <v>0</v>
          </cell>
          <cell r="AR1336">
            <v>15</v>
          </cell>
          <cell r="BF1336">
            <v>22.5</v>
          </cell>
          <cell r="BG1336">
            <v>22.5</v>
          </cell>
          <cell r="BH1336">
            <v>15.749999999999998</v>
          </cell>
          <cell r="BI1336">
            <v>18</v>
          </cell>
          <cell r="BJ1336">
            <v>0</v>
          </cell>
        </row>
        <row r="1337">
          <cell r="D1337" t="str">
            <v>Univerzita Komenského v Bratislave</v>
          </cell>
          <cell r="AN1337">
            <v>5</v>
          </cell>
          <cell r="AO1337">
            <v>8</v>
          </cell>
          <cell r="AP1337">
            <v>0</v>
          </cell>
          <cell r="AQ1337">
            <v>0</v>
          </cell>
          <cell r="AR1337">
            <v>5</v>
          </cell>
          <cell r="BF1337">
            <v>7.5</v>
          </cell>
          <cell r="BG1337">
            <v>7.5</v>
          </cell>
          <cell r="BH1337">
            <v>2.5000000000000004</v>
          </cell>
          <cell r="BI1337">
            <v>8</v>
          </cell>
          <cell r="BJ1337">
            <v>0</v>
          </cell>
        </row>
        <row r="1338">
          <cell r="D1338" t="str">
            <v>Univerzita Komenského v Bratislave</v>
          </cell>
          <cell r="AN1338">
            <v>53</v>
          </cell>
          <cell r="AO1338">
            <v>54</v>
          </cell>
          <cell r="AP1338">
            <v>0</v>
          </cell>
          <cell r="AQ1338">
            <v>0</v>
          </cell>
          <cell r="AR1338">
            <v>53</v>
          </cell>
          <cell r="BF1338">
            <v>79.5</v>
          </cell>
          <cell r="BG1338">
            <v>94.60499999999999</v>
          </cell>
          <cell r="BH1338">
            <v>76.294354838709666</v>
          </cell>
          <cell r="BI1338">
            <v>54</v>
          </cell>
          <cell r="BJ1338">
            <v>0</v>
          </cell>
        </row>
        <row r="1339">
          <cell r="D1339" t="str">
            <v>Univerzita Komenského v Bratislave</v>
          </cell>
          <cell r="AN1339">
            <v>17</v>
          </cell>
          <cell r="AO1339">
            <v>21</v>
          </cell>
          <cell r="AP1339">
            <v>0</v>
          </cell>
          <cell r="AQ1339">
            <v>0</v>
          </cell>
          <cell r="AR1339">
            <v>17</v>
          </cell>
          <cell r="BF1339">
            <v>25.5</v>
          </cell>
          <cell r="BG1339">
            <v>25.5</v>
          </cell>
          <cell r="BH1339">
            <v>14.571428571428571</v>
          </cell>
          <cell r="BI1339">
            <v>21</v>
          </cell>
          <cell r="BJ1339">
            <v>0</v>
          </cell>
        </row>
        <row r="1340">
          <cell r="D1340" t="str">
            <v>Univerzita Komenského v Bratislave</v>
          </cell>
          <cell r="AN1340">
            <v>42</v>
          </cell>
          <cell r="AO1340">
            <v>56</v>
          </cell>
          <cell r="AP1340">
            <v>0</v>
          </cell>
          <cell r="AQ1340">
            <v>0</v>
          </cell>
          <cell r="AR1340">
            <v>42</v>
          </cell>
          <cell r="BF1340">
            <v>63</v>
          </cell>
          <cell r="BG1340">
            <v>63</v>
          </cell>
          <cell r="BH1340">
            <v>46.03846153846154</v>
          </cell>
          <cell r="BI1340">
            <v>56</v>
          </cell>
          <cell r="BJ1340">
            <v>0</v>
          </cell>
        </row>
        <row r="1341">
          <cell r="D1341" t="str">
            <v>Univerzita Komenského v Bratislave</v>
          </cell>
          <cell r="AN1341">
            <v>17</v>
          </cell>
          <cell r="AO1341">
            <v>22</v>
          </cell>
          <cell r="AP1341">
            <v>0</v>
          </cell>
          <cell r="AQ1341">
            <v>0</v>
          </cell>
          <cell r="AR1341">
            <v>17</v>
          </cell>
          <cell r="BF1341">
            <v>25.5</v>
          </cell>
          <cell r="BG1341">
            <v>30.344999999999999</v>
          </cell>
          <cell r="BH1341">
            <v>26.551874999999999</v>
          </cell>
          <cell r="BI1341">
            <v>22</v>
          </cell>
          <cell r="BJ1341">
            <v>0</v>
          </cell>
        </row>
        <row r="1342">
          <cell r="D1342" t="str">
            <v>Univerzita Komenského v Bratislave</v>
          </cell>
          <cell r="AN1342">
            <v>10</v>
          </cell>
          <cell r="AO1342">
            <v>12</v>
          </cell>
          <cell r="AP1342">
            <v>0</v>
          </cell>
          <cell r="AQ1342">
            <v>0</v>
          </cell>
          <cell r="AR1342">
            <v>10</v>
          </cell>
          <cell r="BF1342">
            <v>15</v>
          </cell>
          <cell r="BG1342">
            <v>15.600000000000001</v>
          </cell>
          <cell r="BH1342">
            <v>15.600000000000001</v>
          </cell>
          <cell r="BI1342">
            <v>12</v>
          </cell>
          <cell r="BJ1342">
            <v>0</v>
          </cell>
        </row>
        <row r="1343">
          <cell r="D1343" t="str">
            <v>Univerzita Komenského v Bratislave</v>
          </cell>
          <cell r="AN1343">
            <v>18.5</v>
          </cell>
          <cell r="AO1343">
            <v>19</v>
          </cell>
          <cell r="AP1343">
            <v>0</v>
          </cell>
          <cell r="AQ1343">
            <v>0</v>
          </cell>
          <cell r="AR1343">
            <v>18.5</v>
          </cell>
          <cell r="BF1343">
            <v>27.75</v>
          </cell>
          <cell r="BG1343">
            <v>41.625</v>
          </cell>
          <cell r="BH1343">
            <v>29.137499999999999</v>
          </cell>
          <cell r="BI1343">
            <v>19</v>
          </cell>
          <cell r="BJ1343">
            <v>0</v>
          </cell>
        </row>
        <row r="1344">
          <cell r="D1344" t="str">
            <v>Univerzita Komenského v Bratislave</v>
          </cell>
          <cell r="AN1344">
            <v>10</v>
          </cell>
          <cell r="AO1344">
            <v>13</v>
          </cell>
          <cell r="AP1344">
            <v>0</v>
          </cell>
          <cell r="AQ1344">
            <v>0</v>
          </cell>
          <cell r="AR1344">
            <v>10</v>
          </cell>
          <cell r="BF1344">
            <v>15</v>
          </cell>
          <cell r="BG1344">
            <v>15</v>
          </cell>
          <cell r="BH1344">
            <v>9.375</v>
          </cell>
          <cell r="BI1344">
            <v>13</v>
          </cell>
          <cell r="BJ1344">
            <v>0</v>
          </cell>
        </row>
        <row r="1345">
          <cell r="D1345" t="str">
            <v>Univerzita Komenského v Bratislave</v>
          </cell>
          <cell r="AN1345">
            <v>11</v>
          </cell>
          <cell r="AO1345">
            <v>12</v>
          </cell>
          <cell r="AP1345">
            <v>0</v>
          </cell>
          <cell r="AQ1345">
            <v>0</v>
          </cell>
          <cell r="AR1345">
            <v>11</v>
          </cell>
          <cell r="BF1345">
            <v>16.5</v>
          </cell>
          <cell r="BG1345">
            <v>16.5</v>
          </cell>
          <cell r="BH1345">
            <v>16.5</v>
          </cell>
          <cell r="BI1345">
            <v>12</v>
          </cell>
          <cell r="BJ1345">
            <v>0</v>
          </cell>
        </row>
        <row r="1346">
          <cell r="D1346" t="str">
            <v>Univerzita Komenského v Bratislave</v>
          </cell>
          <cell r="AN1346">
            <v>25</v>
          </cell>
          <cell r="AO1346">
            <v>29</v>
          </cell>
          <cell r="AP1346">
            <v>0</v>
          </cell>
          <cell r="AQ1346">
            <v>0</v>
          </cell>
          <cell r="AR1346">
            <v>25</v>
          </cell>
          <cell r="BF1346">
            <v>37.5</v>
          </cell>
          <cell r="BG1346">
            <v>37.5</v>
          </cell>
          <cell r="BH1346">
            <v>33.75</v>
          </cell>
          <cell r="BI1346">
            <v>29</v>
          </cell>
          <cell r="BJ1346">
            <v>0</v>
          </cell>
        </row>
        <row r="1347">
          <cell r="D1347" t="str">
            <v>Univerzita Komenského v Bratislave</v>
          </cell>
          <cell r="AN1347">
            <v>36</v>
          </cell>
          <cell r="AO1347">
            <v>38.5</v>
          </cell>
          <cell r="AP1347">
            <v>0</v>
          </cell>
          <cell r="AQ1347">
            <v>0</v>
          </cell>
          <cell r="AR1347">
            <v>36</v>
          </cell>
          <cell r="BF1347">
            <v>31.049999999999997</v>
          </cell>
          <cell r="BG1347">
            <v>46.574999999999996</v>
          </cell>
          <cell r="BH1347">
            <v>46.574999999999996</v>
          </cell>
          <cell r="BI1347">
            <v>38.5</v>
          </cell>
          <cell r="BJ1347">
            <v>0</v>
          </cell>
        </row>
        <row r="1348">
          <cell r="D1348" t="str">
            <v>Univerzita Komenského v Bratislave</v>
          </cell>
          <cell r="AN1348">
            <v>43</v>
          </cell>
          <cell r="AO1348">
            <v>46</v>
          </cell>
          <cell r="AP1348">
            <v>0</v>
          </cell>
          <cell r="AQ1348">
            <v>0</v>
          </cell>
          <cell r="AR1348">
            <v>43</v>
          </cell>
          <cell r="BF1348">
            <v>39.4</v>
          </cell>
          <cell r="BG1348">
            <v>40.975999999999999</v>
          </cell>
          <cell r="BH1348">
            <v>40.975999999999999</v>
          </cell>
          <cell r="BI1348">
            <v>46</v>
          </cell>
          <cell r="BJ1348">
            <v>0</v>
          </cell>
        </row>
        <row r="1349">
          <cell r="D1349" t="str">
            <v>Univerzita Komenského v Bratislave</v>
          </cell>
          <cell r="AN1349">
            <v>20</v>
          </cell>
          <cell r="AO1349">
            <v>24</v>
          </cell>
          <cell r="AP1349">
            <v>0</v>
          </cell>
          <cell r="AQ1349">
            <v>0</v>
          </cell>
          <cell r="AR1349">
            <v>20</v>
          </cell>
          <cell r="BF1349">
            <v>16.7</v>
          </cell>
          <cell r="BG1349">
            <v>16.7</v>
          </cell>
          <cell r="BH1349">
            <v>16.7</v>
          </cell>
          <cell r="BI1349">
            <v>24</v>
          </cell>
          <cell r="BJ1349">
            <v>0</v>
          </cell>
        </row>
        <row r="1350">
          <cell r="D1350" t="str">
            <v>Univerzita Komenského v Bratislave</v>
          </cell>
          <cell r="AN1350">
            <v>30</v>
          </cell>
          <cell r="AO1350">
            <v>37</v>
          </cell>
          <cell r="AP1350">
            <v>0</v>
          </cell>
          <cell r="AQ1350">
            <v>0</v>
          </cell>
          <cell r="AR1350">
            <v>30</v>
          </cell>
          <cell r="BF1350">
            <v>27.6</v>
          </cell>
          <cell r="BG1350">
            <v>27.6</v>
          </cell>
          <cell r="BH1350">
            <v>27.6</v>
          </cell>
          <cell r="BI1350">
            <v>37</v>
          </cell>
          <cell r="BJ1350">
            <v>0</v>
          </cell>
        </row>
        <row r="1351">
          <cell r="D1351" t="str">
            <v>Univerzita Komenského v Bratislave</v>
          </cell>
          <cell r="AN1351">
            <v>13</v>
          </cell>
          <cell r="AO1351">
            <v>14</v>
          </cell>
          <cell r="AP1351">
            <v>0</v>
          </cell>
          <cell r="AQ1351">
            <v>0</v>
          </cell>
          <cell r="AR1351">
            <v>13</v>
          </cell>
          <cell r="BF1351">
            <v>10.45</v>
          </cell>
          <cell r="BG1351">
            <v>11.390499999999999</v>
          </cell>
          <cell r="BH1351">
            <v>11.390499999999999</v>
          </cell>
          <cell r="BI1351">
            <v>14</v>
          </cell>
          <cell r="BJ1351">
            <v>0</v>
          </cell>
        </row>
        <row r="1352">
          <cell r="D1352" t="str">
            <v>Univerzita Komenského v Bratislave</v>
          </cell>
          <cell r="AN1352">
            <v>40</v>
          </cell>
          <cell r="AO1352">
            <v>43</v>
          </cell>
          <cell r="AP1352">
            <v>0</v>
          </cell>
          <cell r="AQ1352">
            <v>0</v>
          </cell>
          <cell r="AR1352">
            <v>40</v>
          </cell>
          <cell r="BF1352">
            <v>33.85</v>
          </cell>
          <cell r="BG1352">
            <v>36.896500000000003</v>
          </cell>
          <cell r="BH1352">
            <v>36.896500000000003</v>
          </cell>
          <cell r="BI1352">
            <v>43</v>
          </cell>
          <cell r="BJ1352">
            <v>0</v>
          </cell>
        </row>
        <row r="1353">
          <cell r="D1353" t="str">
            <v>Univerzita Komenského v Bratislave</v>
          </cell>
          <cell r="AN1353">
            <v>22</v>
          </cell>
          <cell r="AO1353">
            <v>29</v>
          </cell>
          <cell r="AP1353">
            <v>0</v>
          </cell>
          <cell r="AQ1353">
            <v>0</v>
          </cell>
          <cell r="AR1353">
            <v>22</v>
          </cell>
          <cell r="BF1353">
            <v>16.899999999999999</v>
          </cell>
          <cell r="BG1353">
            <v>16.899999999999999</v>
          </cell>
          <cell r="BH1353">
            <v>16.899999999999999</v>
          </cell>
          <cell r="BI1353">
            <v>29</v>
          </cell>
          <cell r="BJ1353">
            <v>0</v>
          </cell>
        </row>
        <row r="1354">
          <cell r="D1354" t="str">
            <v>Univerzita Komenského v Bratislave</v>
          </cell>
          <cell r="AN1354">
            <v>28.5</v>
          </cell>
          <cell r="AO1354">
            <v>32</v>
          </cell>
          <cell r="AP1354">
            <v>0</v>
          </cell>
          <cell r="AQ1354">
            <v>0</v>
          </cell>
          <cell r="AR1354">
            <v>28.5</v>
          </cell>
          <cell r="BF1354">
            <v>24.9</v>
          </cell>
          <cell r="BG1354">
            <v>37.349999999999994</v>
          </cell>
          <cell r="BH1354">
            <v>37.349999999999994</v>
          </cell>
          <cell r="BI1354">
            <v>32</v>
          </cell>
          <cell r="BJ1354">
            <v>0</v>
          </cell>
        </row>
        <row r="1355">
          <cell r="D1355" t="str">
            <v>Univerzita Komenského v Bratislave</v>
          </cell>
          <cell r="AN1355">
            <v>32</v>
          </cell>
          <cell r="AO1355">
            <v>39</v>
          </cell>
          <cell r="AP1355">
            <v>0</v>
          </cell>
          <cell r="AQ1355">
            <v>0</v>
          </cell>
          <cell r="AR1355">
            <v>32</v>
          </cell>
          <cell r="BF1355">
            <v>29</v>
          </cell>
          <cell r="BG1355">
            <v>29</v>
          </cell>
          <cell r="BH1355">
            <v>26.363636363636363</v>
          </cell>
          <cell r="BI1355">
            <v>39</v>
          </cell>
          <cell r="BJ1355">
            <v>0</v>
          </cell>
        </row>
        <row r="1356">
          <cell r="D1356" t="str">
            <v>Univerzita Komenského v Bratislave</v>
          </cell>
          <cell r="AN1356">
            <v>13.5</v>
          </cell>
          <cell r="AO1356">
            <v>14.5</v>
          </cell>
          <cell r="AP1356">
            <v>0</v>
          </cell>
          <cell r="AQ1356">
            <v>0</v>
          </cell>
          <cell r="AR1356">
            <v>13.5</v>
          </cell>
          <cell r="BF1356">
            <v>11.85</v>
          </cell>
          <cell r="BG1356">
            <v>17.774999999999999</v>
          </cell>
          <cell r="BH1356">
            <v>17.774999999999999</v>
          </cell>
          <cell r="BI1356">
            <v>14.5</v>
          </cell>
          <cell r="BJ1356">
            <v>0</v>
          </cell>
        </row>
        <row r="1357">
          <cell r="D1357" t="str">
            <v>Univerzita Komenského v Bratislave</v>
          </cell>
          <cell r="AN1357">
            <v>40</v>
          </cell>
          <cell r="AO1357">
            <v>45</v>
          </cell>
          <cell r="AP1357">
            <v>0</v>
          </cell>
          <cell r="AQ1357">
            <v>0</v>
          </cell>
          <cell r="AR1357">
            <v>40</v>
          </cell>
          <cell r="BF1357">
            <v>34.6</v>
          </cell>
          <cell r="BG1357">
            <v>34.6</v>
          </cell>
          <cell r="BH1357">
            <v>34.6</v>
          </cell>
          <cell r="BI1357">
            <v>45</v>
          </cell>
          <cell r="BJ1357">
            <v>0</v>
          </cell>
        </row>
        <row r="1358">
          <cell r="D1358" t="str">
            <v>Univerzita Komenského v Bratislave</v>
          </cell>
          <cell r="AN1358">
            <v>3.5</v>
          </cell>
          <cell r="AO1358">
            <v>4</v>
          </cell>
          <cell r="AP1358">
            <v>0</v>
          </cell>
          <cell r="AQ1358">
            <v>0</v>
          </cell>
          <cell r="AR1358">
            <v>3.5</v>
          </cell>
          <cell r="BF1358">
            <v>3.2</v>
          </cell>
          <cell r="BG1358">
            <v>4.8000000000000007</v>
          </cell>
          <cell r="BH1358">
            <v>4.8000000000000007</v>
          </cell>
          <cell r="BI1358">
            <v>4</v>
          </cell>
          <cell r="BJ1358">
            <v>0</v>
          </cell>
        </row>
        <row r="1359">
          <cell r="D1359" t="str">
            <v>Univerzita Komenského v Bratislave</v>
          </cell>
          <cell r="AN1359">
            <v>20</v>
          </cell>
          <cell r="AO1359">
            <v>22</v>
          </cell>
          <cell r="AP1359">
            <v>0</v>
          </cell>
          <cell r="AQ1359">
            <v>0</v>
          </cell>
          <cell r="AR1359">
            <v>20</v>
          </cell>
          <cell r="BF1359">
            <v>17</v>
          </cell>
          <cell r="BG1359">
            <v>25.5</v>
          </cell>
          <cell r="BH1359">
            <v>25.5</v>
          </cell>
          <cell r="BI1359">
            <v>22</v>
          </cell>
          <cell r="BJ1359">
            <v>0</v>
          </cell>
        </row>
        <row r="1360">
          <cell r="D1360" t="str">
            <v>Univerzita Komenského v Bratislave</v>
          </cell>
          <cell r="AN1360">
            <v>3</v>
          </cell>
          <cell r="AO1360">
            <v>4</v>
          </cell>
          <cell r="AP1360">
            <v>0</v>
          </cell>
          <cell r="AQ1360">
            <v>0</v>
          </cell>
          <cell r="AR1360">
            <v>3</v>
          </cell>
          <cell r="BF1360">
            <v>3</v>
          </cell>
          <cell r="BG1360">
            <v>3.57</v>
          </cell>
          <cell r="BH1360">
            <v>3.2454545454545451</v>
          </cell>
          <cell r="BI1360">
            <v>4</v>
          </cell>
          <cell r="BJ1360">
            <v>0</v>
          </cell>
        </row>
        <row r="1361">
          <cell r="D1361" t="str">
            <v>Univerzita Komenského v Bratislave</v>
          </cell>
          <cell r="AN1361">
            <v>20.5</v>
          </cell>
          <cell r="AO1361">
            <v>23</v>
          </cell>
          <cell r="AP1361">
            <v>0</v>
          </cell>
          <cell r="AQ1361">
            <v>0</v>
          </cell>
          <cell r="AR1361">
            <v>20.5</v>
          </cell>
          <cell r="BF1361">
            <v>30.75</v>
          </cell>
          <cell r="BG1361">
            <v>33.517500000000005</v>
          </cell>
          <cell r="BH1361">
            <v>33.517500000000005</v>
          </cell>
          <cell r="BI1361">
            <v>23</v>
          </cell>
          <cell r="BJ1361">
            <v>0</v>
          </cell>
        </row>
        <row r="1362">
          <cell r="D1362" t="str">
            <v>Univerzita Komenského v Bratislave</v>
          </cell>
          <cell r="AN1362">
            <v>13</v>
          </cell>
          <cell r="AO1362">
            <v>0</v>
          </cell>
          <cell r="AP1362">
            <v>0</v>
          </cell>
          <cell r="AQ1362">
            <v>0</v>
          </cell>
          <cell r="AR1362">
            <v>13</v>
          </cell>
          <cell r="BF1362">
            <v>39</v>
          </cell>
          <cell r="BG1362">
            <v>42.900000000000006</v>
          </cell>
          <cell r="BH1362">
            <v>42.900000000000006</v>
          </cell>
          <cell r="BI1362">
            <v>13</v>
          </cell>
          <cell r="BJ1362">
            <v>13</v>
          </cell>
        </row>
        <row r="1363">
          <cell r="D1363" t="str">
            <v>Univerzita Komenského v Bratislave</v>
          </cell>
          <cell r="AN1363">
            <v>0</v>
          </cell>
          <cell r="AO1363">
            <v>0</v>
          </cell>
          <cell r="AP1363">
            <v>0</v>
          </cell>
          <cell r="AQ1363">
            <v>0</v>
          </cell>
          <cell r="AR1363">
            <v>0</v>
          </cell>
          <cell r="BF1363">
            <v>0</v>
          </cell>
          <cell r="BG1363">
            <v>0</v>
          </cell>
          <cell r="BH1363">
            <v>0</v>
          </cell>
          <cell r="BI1363">
            <v>2</v>
          </cell>
          <cell r="BJ1363">
            <v>0</v>
          </cell>
        </row>
        <row r="1364">
          <cell r="D1364" t="str">
            <v>Univerzita Komenského v Bratislave</v>
          </cell>
          <cell r="AN1364">
            <v>7</v>
          </cell>
          <cell r="AO1364">
            <v>0</v>
          </cell>
          <cell r="AP1364">
            <v>0</v>
          </cell>
          <cell r="AQ1364">
            <v>0</v>
          </cell>
          <cell r="AR1364">
            <v>7</v>
          </cell>
          <cell r="BF1364">
            <v>21</v>
          </cell>
          <cell r="BG1364">
            <v>44.73</v>
          </cell>
          <cell r="BH1364">
            <v>44.73</v>
          </cell>
          <cell r="BI1364">
            <v>7</v>
          </cell>
          <cell r="BJ1364">
            <v>7</v>
          </cell>
        </row>
        <row r="1365">
          <cell r="D1365" t="str">
            <v>Univerzita Komenského v Bratislave</v>
          </cell>
          <cell r="AN1365">
            <v>24</v>
          </cell>
          <cell r="AO1365">
            <v>0</v>
          </cell>
          <cell r="AP1365">
            <v>0</v>
          </cell>
          <cell r="AQ1365">
            <v>0</v>
          </cell>
          <cell r="AR1365">
            <v>24</v>
          </cell>
          <cell r="BF1365">
            <v>72</v>
          </cell>
          <cell r="BG1365">
            <v>153.35999999999999</v>
          </cell>
          <cell r="BH1365">
            <v>153.35999999999999</v>
          </cell>
          <cell r="BI1365">
            <v>24</v>
          </cell>
          <cell r="BJ1365">
            <v>24</v>
          </cell>
        </row>
        <row r="1366">
          <cell r="D1366" t="str">
            <v>Univerzita Komenského v Bratislave</v>
          </cell>
          <cell r="AN1366">
            <v>1</v>
          </cell>
          <cell r="AO1366">
            <v>0</v>
          </cell>
          <cell r="AP1366">
            <v>0</v>
          </cell>
          <cell r="AQ1366">
            <v>0</v>
          </cell>
          <cell r="AR1366">
            <v>0</v>
          </cell>
          <cell r="BF1366">
            <v>0</v>
          </cell>
          <cell r="BG1366">
            <v>0</v>
          </cell>
          <cell r="BH1366">
            <v>0</v>
          </cell>
          <cell r="BI1366">
            <v>7</v>
          </cell>
          <cell r="BJ1366">
            <v>0</v>
          </cell>
        </row>
        <row r="1367">
          <cell r="D1367" t="str">
            <v>Univerzita Komenského v Bratislave</v>
          </cell>
          <cell r="AN1367">
            <v>4</v>
          </cell>
          <cell r="AO1367">
            <v>0</v>
          </cell>
          <cell r="AP1367">
            <v>0</v>
          </cell>
          <cell r="AQ1367">
            <v>0</v>
          </cell>
          <cell r="AR1367">
            <v>4</v>
          </cell>
          <cell r="BF1367">
            <v>12</v>
          </cell>
          <cell r="BG1367">
            <v>25.56</v>
          </cell>
          <cell r="BH1367">
            <v>25.56</v>
          </cell>
          <cell r="BI1367">
            <v>4</v>
          </cell>
          <cell r="BJ1367">
            <v>4</v>
          </cell>
        </row>
        <row r="1368">
          <cell r="D1368" t="str">
            <v>Univerzita Komenského v Bratislave</v>
          </cell>
          <cell r="AN1368">
            <v>19</v>
          </cell>
          <cell r="AO1368">
            <v>24</v>
          </cell>
          <cell r="AP1368">
            <v>0</v>
          </cell>
          <cell r="AQ1368">
            <v>0</v>
          </cell>
          <cell r="AR1368">
            <v>19</v>
          </cell>
          <cell r="BF1368">
            <v>16.3</v>
          </cell>
          <cell r="BG1368">
            <v>24.124000000000002</v>
          </cell>
          <cell r="BH1368">
            <v>24.124000000000002</v>
          </cell>
          <cell r="BI1368">
            <v>24</v>
          </cell>
          <cell r="BJ1368">
            <v>0</v>
          </cell>
        </row>
        <row r="1369">
          <cell r="D1369" t="str">
            <v>Univerzita Komenského v Bratislave</v>
          </cell>
          <cell r="AN1369">
            <v>3</v>
          </cell>
          <cell r="AO1369">
            <v>0</v>
          </cell>
          <cell r="AP1369">
            <v>0</v>
          </cell>
          <cell r="AQ1369">
            <v>0</v>
          </cell>
          <cell r="AR1369">
            <v>3</v>
          </cell>
          <cell r="BF1369">
            <v>9</v>
          </cell>
          <cell r="BG1369">
            <v>30.69</v>
          </cell>
          <cell r="BH1369">
            <v>30.69</v>
          </cell>
          <cell r="BI1369">
            <v>3</v>
          </cell>
          <cell r="BJ1369">
            <v>3</v>
          </cell>
        </row>
        <row r="1370">
          <cell r="D1370" t="str">
            <v>Univerzita Komenského v Bratislave</v>
          </cell>
          <cell r="AN1370">
            <v>0</v>
          </cell>
          <cell r="AO1370">
            <v>0</v>
          </cell>
          <cell r="AP1370">
            <v>0</v>
          </cell>
          <cell r="AQ1370">
            <v>0</v>
          </cell>
          <cell r="AR1370">
            <v>0</v>
          </cell>
          <cell r="BF1370">
            <v>0</v>
          </cell>
          <cell r="BG1370">
            <v>0</v>
          </cell>
          <cell r="BH1370">
            <v>0</v>
          </cell>
          <cell r="BI1370">
            <v>11</v>
          </cell>
          <cell r="BJ1370">
            <v>0</v>
          </cell>
        </row>
        <row r="1371">
          <cell r="D1371" t="str">
            <v>Univerzita Komenského v Bratislave</v>
          </cell>
          <cell r="AN1371">
            <v>8</v>
          </cell>
          <cell r="AO1371">
            <v>0</v>
          </cell>
          <cell r="AP1371">
            <v>0</v>
          </cell>
          <cell r="AQ1371">
            <v>0</v>
          </cell>
          <cell r="AR1371">
            <v>8</v>
          </cell>
          <cell r="BF1371">
            <v>24</v>
          </cell>
          <cell r="BG1371">
            <v>81.84</v>
          </cell>
          <cell r="BH1371">
            <v>81.84</v>
          </cell>
          <cell r="BI1371">
            <v>8</v>
          </cell>
          <cell r="BJ1371">
            <v>8</v>
          </cell>
        </row>
        <row r="1372">
          <cell r="D1372" t="str">
            <v>Univerzita Komenského v Bratislave</v>
          </cell>
          <cell r="AN1372">
            <v>8</v>
          </cell>
          <cell r="AO1372">
            <v>0</v>
          </cell>
          <cell r="AP1372">
            <v>0</v>
          </cell>
          <cell r="AQ1372">
            <v>0</v>
          </cell>
          <cell r="AR1372">
            <v>8</v>
          </cell>
          <cell r="BF1372">
            <v>24</v>
          </cell>
          <cell r="BG1372">
            <v>81.84</v>
          </cell>
          <cell r="BH1372">
            <v>81.84</v>
          </cell>
          <cell r="BI1372">
            <v>8</v>
          </cell>
          <cell r="BJ1372">
            <v>8</v>
          </cell>
        </row>
        <row r="1373">
          <cell r="D1373" t="str">
            <v>Univerzita Komenského v Bratislave</v>
          </cell>
          <cell r="AN1373">
            <v>8</v>
          </cell>
          <cell r="AO1373">
            <v>0</v>
          </cell>
          <cell r="AP1373">
            <v>0</v>
          </cell>
          <cell r="AQ1373">
            <v>0</v>
          </cell>
          <cell r="AR1373">
            <v>8</v>
          </cell>
          <cell r="BF1373">
            <v>24</v>
          </cell>
          <cell r="BG1373">
            <v>81.84</v>
          </cell>
          <cell r="BH1373">
            <v>81.84</v>
          </cell>
          <cell r="BI1373">
            <v>8</v>
          </cell>
          <cell r="BJ1373">
            <v>8</v>
          </cell>
        </row>
        <row r="1374">
          <cell r="D1374" t="str">
            <v>Univerzita Komenského v Bratislave</v>
          </cell>
          <cell r="AN1374">
            <v>383</v>
          </cell>
          <cell r="AO1374">
            <v>400</v>
          </cell>
          <cell r="AP1374">
            <v>0</v>
          </cell>
          <cell r="AQ1374">
            <v>0</v>
          </cell>
          <cell r="AR1374">
            <v>383</v>
          </cell>
          <cell r="BF1374">
            <v>574.5</v>
          </cell>
          <cell r="BG1374">
            <v>597.48</v>
          </cell>
          <cell r="BH1374">
            <v>547.68999999999994</v>
          </cell>
          <cell r="BI1374">
            <v>400</v>
          </cell>
          <cell r="BJ1374">
            <v>0</v>
          </cell>
        </row>
        <row r="1375">
          <cell r="D1375" t="str">
            <v>Univerzita Komenského v Bratislave</v>
          </cell>
          <cell r="AN1375">
            <v>2</v>
          </cell>
          <cell r="AO1375">
            <v>0</v>
          </cell>
          <cell r="AP1375">
            <v>0</v>
          </cell>
          <cell r="AQ1375">
            <v>0</v>
          </cell>
          <cell r="AR1375">
            <v>0</v>
          </cell>
          <cell r="BF1375">
            <v>0</v>
          </cell>
          <cell r="BG1375">
            <v>0</v>
          </cell>
          <cell r="BH1375">
            <v>0</v>
          </cell>
          <cell r="BI1375">
            <v>142</v>
          </cell>
          <cell r="BJ1375">
            <v>0</v>
          </cell>
        </row>
        <row r="1376">
          <cell r="D1376" t="str">
            <v>Univerzita Komenského v Bratislave</v>
          </cell>
          <cell r="AN1376">
            <v>0</v>
          </cell>
          <cell r="AO1376">
            <v>0</v>
          </cell>
          <cell r="AP1376">
            <v>0</v>
          </cell>
          <cell r="AQ1376">
            <v>0</v>
          </cell>
          <cell r="AR1376">
            <v>0</v>
          </cell>
          <cell r="BF1376">
            <v>0</v>
          </cell>
          <cell r="BG1376">
            <v>0</v>
          </cell>
          <cell r="BH1376">
            <v>0</v>
          </cell>
          <cell r="BI1376">
            <v>44</v>
          </cell>
          <cell r="BJ1376">
            <v>0</v>
          </cell>
        </row>
        <row r="1377">
          <cell r="D1377" t="str">
            <v>Univerzita Komenského v Bratislave</v>
          </cell>
          <cell r="AN1377">
            <v>0</v>
          </cell>
          <cell r="AO1377">
            <v>0</v>
          </cell>
          <cell r="AP1377">
            <v>0</v>
          </cell>
          <cell r="AQ1377">
            <v>0</v>
          </cell>
          <cell r="AR1377">
            <v>0</v>
          </cell>
          <cell r="BF1377">
            <v>0</v>
          </cell>
          <cell r="BG1377">
            <v>0</v>
          </cell>
          <cell r="BH1377">
            <v>0</v>
          </cell>
          <cell r="BI1377">
            <v>9</v>
          </cell>
          <cell r="BJ1377">
            <v>0</v>
          </cell>
        </row>
        <row r="1378">
          <cell r="D1378" t="str">
            <v>Univerzita Komenského v Bratislave</v>
          </cell>
          <cell r="AN1378">
            <v>0</v>
          </cell>
          <cell r="AO1378">
            <v>0</v>
          </cell>
          <cell r="AP1378">
            <v>0</v>
          </cell>
          <cell r="AQ1378">
            <v>0</v>
          </cell>
          <cell r="AR1378">
            <v>0</v>
          </cell>
          <cell r="BF1378">
            <v>0</v>
          </cell>
          <cell r="BG1378">
            <v>0</v>
          </cell>
          <cell r="BH1378">
            <v>0</v>
          </cell>
          <cell r="BI1378">
            <v>9</v>
          </cell>
          <cell r="BJ1378">
            <v>0</v>
          </cell>
        </row>
        <row r="1379">
          <cell r="D1379" t="str">
            <v>Univerzita Komenského v Bratislave</v>
          </cell>
          <cell r="AN1379">
            <v>12</v>
          </cell>
          <cell r="AO1379">
            <v>0</v>
          </cell>
          <cell r="AP1379">
            <v>0</v>
          </cell>
          <cell r="AQ1379">
            <v>0</v>
          </cell>
          <cell r="AR1379">
            <v>12</v>
          </cell>
          <cell r="BF1379">
            <v>48</v>
          </cell>
          <cell r="BG1379">
            <v>52.800000000000004</v>
          </cell>
          <cell r="BH1379">
            <v>52.800000000000004</v>
          </cell>
          <cell r="BI1379">
            <v>14</v>
          </cell>
          <cell r="BJ1379">
            <v>12</v>
          </cell>
        </row>
        <row r="1380">
          <cell r="D1380" t="str">
            <v>Univerzita Komenského v Bratislave</v>
          </cell>
          <cell r="AN1380">
            <v>0</v>
          </cell>
          <cell r="AO1380">
            <v>0</v>
          </cell>
          <cell r="AP1380">
            <v>0</v>
          </cell>
          <cell r="AQ1380">
            <v>0</v>
          </cell>
          <cell r="AR1380">
            <v>0</v>
          </cell>
          <cell r="BF1380">
            <v>0</v>
          </cell>
          <cell r="BG1380">
            <v>0</v>
          </cell>
          <cell r="BH1380">
            <v>0</v>
          </cell>
          <cell r="BI1380">
            <v>2</v>
          </cell>
          <cell r="BJ1380">
            <v>0</v>
          </cell>
        </row>
        <row r="1381">
          <cell r="D1381" t="str">
            <v>Univerzita Komenského v Bratislave</v>
          </cell>
          <cell r="AN1381">
            <v>0</v>
          </cell>
          <cell r="AO1381">
            <v>0</v>
          </cell>
          <cell r="AP1381">
            <v>0</v>
          </cell>
          <cell r="AQ1381">
            <v>0</v>
          </cell>
          <cell r="AR1381">
            <v>0</v>
          </cell>
          <cell r="BF1381">
            <v>0</v>
          </cell>
          <cell r="BG1381">
            <v>0</v>
          </cell>
          <cell r="BH1381">
            <v>0</v>
          </cell>
          <cell r="BI1381">
            <v>9</v>
          </cell>
          <cell r="BJ1381">
            <v>0</v>
          </cell>
        </row>
        <row r="1382">
          <cell r="D1382" t="str">
            <v>Univerzita Komenského v Bratislave</v>
          </cell>
          <cell r="AN1382">
            <v>0</v>
          </cell>
          <cell r="AO1382">
            <v>0</v>
          </cell>
          <cell r="AP1382">
            <v>0</v>
          </cell>
          <cell r="AQ1382">
            <v>0</v>
          </cell>
          <cell r="AR1382">
            <v>0</v>
          </cell>
          <cell r="BF1382">
            <v>0</v>
          </cell>
          <cell r="BG1382">
            <v>0</v>
          </cell>
          <cell r="BH1382">
            <v>0</v>
          </cell>
          <cell r="BI1382">
            <v>75</v>
          </cell>
          <cell r="BJ1382">
            <v>0</v>
          </cell>
        </row>
        <row r="1383">
          <cell r="D1383" t="str">
            <v>Univerzita Komenského v Bratislave</v>
          </cell>
          <cell r="AN1383">
            <v>0</v>
          </cell>
          <cell r="AO1383">
            <v>0</v>
          </cell>
          <cell r="AP1383">
            <v>0</v>
          </cell>
          <cell r="AQ1383">
            <v>0</v>
          </cell>
          <cell r="AR1383">
            <v>0</v>
          </cell>
          <cell r="BF1383">
            <v>0</v>
          </cell>
          <cell r="BG1383">
            <v>0</v>
          </cell>
          <cell r="BH1383">
            <v>0</v>
          </cell>
          <cell r="BI1383">
            <v>17</v>
          </cell>
          <cell r="BJ1383">
            <v>0</v>
          </cell>
        </row>
        <row r="1384">
          <cell r="D1384" t="str">
            <v>Univerzita Komenského v Bratislave</v>
          </cell>
          <cell r="AN1384">
            <v>0</v>
          </cell>
          <cell r="AO1384">
            <v>0</v>
          </cell>
          <cell r="AP1384">
            <v>0</v>
          </cell>
          <cell r="AQ1384">
            <v>0</v>
          </cell>
          <cell r="AR1384">
            <v>0</v>
          </cell>
          <cell r="BF1384">
            <v>0</v>
          </cell>
          <cell r="BG1384">
            <v>0</v>
          </cell>
          <cell r="BH1384">
            <v>0</v>
          </cell>
          <cell r="BI1384">
            <v>4</v>
          </cell>
          <cell r="BJ1384">
            <v>0</v>
          </cell>
        </row>
        <row r="1385">
          <cell r="D1385" t="str">
            <v>Univerzita Komenského v Bratislave</v>
          </cell>
          <cell r="AN1385">
            <v>0</v>
          </cell>
          <cell r="AO1385">
            <v>0</v>
          </cell>
          <cell r="AP1385">
            <v>0</v>
          </cell>
          <cell r="AQ1385">
            <v>0</v>
          </cell>
          <cell r="AR1385">
            <v>0</v>
          </cell>
          <cell r="BF1385">
            <v>0</v>
          </cell>
          <cell r="BG1385">
            <v>0</v>
          </cell>
          <cell r="BH1385">
            <v>0</v>
          </cell>
          <cell r="BI1385">
            <v>6.5</v>
          </cell>
          <cell r="BJ1385">
            <v>0</v>
          </cell>
        </row>
        <row r="1386">
          <cell r="D1386" t="str">
            <v>Univerzita Komenského v Bratislave</v>
          </cell>
          <cell r="AN1386">
            <v>7</v>
          </cell>
          <cell r="AO1386">
            <v>0</v>
          </cell>
          <cell r="AP1386">
            <v>0</v>
          </cell>
          <cell r="AQ1386">
            <v>0</v>
          </cell>
          <cell r="AR1386">
            <v>0</v>
          </cell>
          <cell r="BF1386">
            <v>0</v>
          </cell>
          <cell r="BG1386">
            <v>0</v>
          </cell>
          <cell r="BH1386">
            <v>0</v>
          </cell>
          <cell r="BI1386">
            <v>7</v>
          </cell>
          <cell r="BJ1386">
            <v>0</v>
          </cell>
        </row>
        <row r="1387">
          <cell r="D1387" t="str">
            <v>Univerzita Komenského v Bratislave</v>
          </cell>
          <cell r="AN1387">
            <v>2</v>
          </cell>
          <cell r="AO1387">
            <v>0</v>
          </cell>
          <cell r="AP1387">
            <v>0</v>
          </cell>
          <cell r="AQ1387">
            <v>0</v>
          </cell>
          <cell r="AR1387">
            <v>0</v>
          </cell>
          <cell r="BF1387">
            <v>0</v>
          </cell>
          <cell r="BG1387">
            <v>0</v>
          </cell>
          <cell r="BH1387">
            <v>0</v>
          </cell>
          <cell r="BI1387">
            <v>2</v>
          </cell>
          <cell r="BJ1387">
            <v>0</v>
          </cell>
        </row>
        <row r="1388">
          <cell r="D1388" t="str">
            <v>Univerzita Komenského v Bratislave</v>
          </cell>
          <cell r="AN1388">
            <v>0</v>
          </cell>
          <cell r="AO1388">
            <v>0</v>
          </cell>
          <cell r="AP1388">
            <v>0</v>
          </cell>
          <cell r="AQ1388">
            <v>0</v>
          </cell>
          <cell r="AR1388">
            <v>0</v>
          </cell>
          <cell r="BF1388">
            <v>0</v>
          </cell>
          <cell r="BG1388">
            <v>0</v>
          </cell>
          <cell r="BH1388">
            <v>0</v>
          </cell>
          <cell r="BI1388">
            <v>238</v>
          </cell>
          <cell r="BJ1388">
            <v>0</v>
          </cell>
        </row>
        <row r="1389">
          <cell r="D1389" t="str">
            <v>Univerzita Komenského v Bratislave</v>
          </cell>
          <cell r="AN1389">
            <v>0</v>
          </cell>
          <cell r="AO1389">
            <v>0</v>
          </cell>
          <cell r="AP1389">
            <v>0</v>
          </cell>
          <cell r="AQ1389">
            <v>0</v>
          </cell>
          <cell r="AR1389">
            <v>0</v>
          </cell>
          <cell r="BF1389">
            <v>0</v>
          </cell>
          <cell r="BG1389">
            <v>0</v>
          </cell>
          <cell r="BH1389">
            <v>0</v>
          </cell>
          <cell r="BI1389">
            <v>10</v>
          </cell>
          <cell r="BJ1389">
            <v>0</v>
          </cell>
        </row>
        <row r="1390">
          <cell r="D1390" t="str">
            <v>Univerzita Komenského v Bratislave</v>
          </cell>
          <cell r="AN1390">
            <v>116</v>
          </cell>
          <cell r="AO1390">
            <v>121</v>
          </cell>
          <cell r="AP1390">
            <v>0</v>
          </cell>
          <cell r="AQ1390">
            <v>0</v>
          </cell>
          <cell r="AR1390">
            <v>116</v>
          </cell>
          <cell r="BF1390">
            <v>174</v>
          </cell>
          <cell r="BG1390">
            <v>207.06</v>
          </cell>
          <cell r="BH1390">
            <v>198.05739130434785</v>
          </cell>
          <cell r="BI1390">
            <v>121</v>
          </cell>
          <cell r="BJ1390">
            <v>0</v>
          </cell>
        </row>
        <row r="1391">
          <cell r="D1391" t="str">
            <v>Univerzita Komenského v Bratislave</v>
          </cell>
          <cell r="AN1391">
            <v>4</v>
          </cell>
          <cell r="AO1391">
            <v>0</v>
          </cell>
          <cell r="AP1391">
            <v>0</v>
          </cell>
          <cell r="AQ1391">
            <v>0</v>
          </cell>
          <cell r="AR1391">
            <v>0</v>
          </cell>
          <cell r="BF1391">
            <v>0</v>
          </cell>
          <cell r="BG1391">
            <v>0</v>
          </cell>
          <cell r="BH1391">
            <v>0</v>
          </cell>
          <cell r="BI1391">
            <v>4</v>
          </cell>
          <cell r="BJ1391">
            <v>0</v>
          </cell>
        </row>
        <row r="1392">
          <cell r="D1392" t="str">
            <v>Univerzita Komenského v Bratislave</v>
          </cell>
          <cell r="AN1392">
            <v>0</v>
          </cell>
          <cell r="AO1392">
            <v>0</v>
          </cell>
          <cell r="AP1392">
            <v>0</v>
          </cell>
          <cell r="AQ1392">
            <v>0</v>
          </cell>
          <cell r="AR1392">
            <v>0</v>
          </cell>
          <cell r="BF1392">
            <v>0</v>
          </cell>
          <cell r="BG1392">
            <v>0</v>
          </cell>
          <cell r="BH1392">
            <v>0</v>
          </cell>
          <cell r="BI1392">
            <v>3.5</v>
          </cell>
          <cell r="BJ1392">
            <v>0</v>
          </cell>
        </row>
        <row r="1393">
          <cell r="D1393" t="str">
            <v>Univerzita Komenského v Bratislave</v>
          </cell>
          <cell r="AN1393">
            <v>0</v>
          </cell>
          <cell r="AO1393">
            <v>0</v>
          </cell>
          <cell r="AP1393">
            <v>0</v>
          </cell>
          <cell r="AQ1393">
            <v>0</v>
          </cell>
          <cell r="AR1393">
            <v>0</v>
          </cell>
          <cell r="BF1393">
            <v>0</v>
          </cell>
          <cell r="BG1393">
            <v>0</v>
          </cell>
          <cell r="BH1393">
            <v>0</v>
          </cell>
          <cell r="BI1393">
            <v>22</v>
          </cell>
          <cell r="BJ1393">
            <v>0</v>
          </cell>
        </row>
        <row r="1394">
          <cell r="D1394" t="str">
            <v>Univerzita Komenského v Bratislave</v>
          </cell>
          <cell r="AN1394">
            <v>19</v>
          </cell>
          <cell r="AO1394">
            <v>20.5</v>
          </cell>
          <cell r="AP1394">
            <v>0</v>
          </cell>
          <cell r="AQ1394">
            <v>0</v>
          </cell>
          <cell r="AR1394">
            <v>19</v>
          </cell>
          <cell r="BF1394">
            <v>28.5</v>
          </cell>
          <cell r="BG1394">
            <v>33.914999999999999</v>
          </cell>
          <cell r="BH1394">
            <v>33.914999999999999</v>
          </cell>
          <cell r="BI1394">
            <v>20.5</v>
          </cell>
          <cell r="BJ1394">
            <v>0</v>
          </cell>
        </row>
        <row r="1395">
          <cell r="D1395" t="str">
            <v>Univerzita Komenského v Bratislave</v>
          </cell>
          <cell r="AN1395">
            <v>25</v>
          </cell>
          <cell r="AO1395">
            <v>27.5</v>
          </cell>
          <cell r="AP1395">
            <v>0</v>
          </cell>
          <cell r="AQ1395">
            <v>0</v>
          </cell>
          <cell r="AR1395">
            <v>25</v>
          </cell>
          <cell r="BF1395">
            <v>37.5</v>
          </cell>
          <cell r="BG1395">
            <v>40.875</v>
          </cell>
          <cell r="BH1395">
            <v>39.24</v>
          </cell>
          <cell r="BI1395">
            <v>27.5</v>
          </cell>
          <cell r="BJ1395">
            <v>0</v>
          </cell>
        </row>
        <row r="1396">
          <cell r="D1396" t="str">
            <v>Univerzita Komenského v Bratislave</v>
          </cell>
          <cell r="AN1396">
            <v>0</v>
          </cell>
          <cell r="AO1396">
            <v>0</v>
          </cell>
          <cell r="AP1396">
            <v>0</v>
          </cell>
          <cell r="AQ1396">
            <v>0</v>
          </cell>
          <cell r="AR1396">
            <v>0</v>
          </cell>
          <cell r="BF1396">
            <v>0</v>
          </cell>
          <cell r="BG1396">
            <v>0</v>
          </cell>
          <cell r="BH1396">
            <v>0</v>
          </cell>
          <cell r="BI1396">
            <v>80</v>
          </cell>
          <cell r="BJ1396">
            <v>0</v>
          </cell>
        </row>
        <row r="1397">
          <cell r="D1397" t="str">
            <v>Univerzita Komenského v Bratislave</v>
          </cell>
          <cell r="AN1397">
            <v>0</v>
          </cell>
          <cell r="AO1397">
            <v>1</v>
          </cell>
          <cell r="AP1397">
            <v>0</v>
          </cell>
          <cell r="AQ1397">
            <v>0</v>
          </cell>
          <cell r="AR1397">
            <v>0</v>
          </cell>
          <cell r="BF1397">
            <v>0</v>
          </cell>
          <cell r="BG1397">
            <v>0</v>
          </cell>
          <cell r="BH1397">
            <v>0</v>
          </cell>
          <cell r="BI1397">
            <v>1</v>
          </cell>
          <cell r="BJ1397">
            <v>0</v>
          </cell>
        </row>
        <row r="1398">
          <cell r="D1398" t="str">
            <v>Univerzita Komenského v Bratislave</v>
          </cell>
          <cell r="AN1398">
            <v>0</v>
          </cell>
          <cell r="AO1398">
            <v>0</v>
          </cell>
          <cell r="AP1398">
            <v>0</v>
          </cell>
          <cell r="AQ1398">
            <v>0</v>
          </cell>
          <cell r="AR1398">
            <v>0</v>
          </cell>
          <cell r="BF1398">
            <v>0</v>
          </cell>
          <cell r="BG1398">
            <v>0</v>
          </cell>
          <cell r="BH1398">
            <v>0</v>
          </cell>
          <cell r="BI1398">
            <v>2</v>
          </cell>
          <cell r="BJ1398">
            <v>0</v>
          </cell>
        </row>
        <row r="1399">
          <cell r="D1399" t="str">
            <v>Univerzita Komenského v Bratislave</v>
          </cell>
          <cell r="AN1399">
            <v>0</v>
          </cell>
          <cell r="AO1399">
            <v>0</v>
          </cell>
          <cell r="AP1399">
            <v>0</v>
          </cell>
          <cell r="AQ1399">
            <v>0</v>
          </cell>
          <cell r="AR1399">
            <v>0</v>
          </cell>
          <cell r="BF1399">
            <v>0</v>
          </cell>
          <cell r="BG1399">
            <v>0</v>
          </cell>
          <cell r="BH1399">
            <v>0</v>
          </cell>
          <cell r="BI1399">
            <v>6</v>
          </cell>
          <cell r="BJ1399">
            <v>0</v>
          </cell>
        </row>
        <row r="1400">
          <cell r="D1400" t="str">
            <v>Univerzita Komenského v Bratislave</v>
          </cell>
          <cell r="AN1400">
            <v>7</v>
          </cell>
          <cell r="AO1400">
            <v>9</v>
          </cell>
          <cell r="AP1400">
            <v>0</v>
          </cell>
          <cell r="AQ1400">
            <v>0</v>
          </cell>
          <cell r="AR1400">
            <v>7</v>
          </cell>
          <cell r="BF1400">
            <v>10.5</v>
          </cell>
          <cell r="BG1400">
            <v>11.445</v>
          </cell>
          <cell r="BH1400">
            <v>11.445</v>
          </cell>
          <cell r="BI1400">
            <v>9</v>
          </cell>
          <cell r="BJ1400">
            <v>0</v>
          </cell>
        </row>
        <row r="1401">
          <cell r="D1401" t="str">
            <v>Univerzita Komenského v Bratislave</v>
          </cell>
          <cell r="AN1401">
            <v>0</v>
          </cell>
          <cell r="AO1401">
            <v>0</v>
          </cell>
          <cell r="AP1401">
            <v>0</v>
          </cell>
          <cell r="AQ1401">
            <v>0</v>
          </cell>
          <cell r="AR1401">
            <v>0</v>
          </cell>
          <cell r="BF1401">
            <v>0</v>
          </cell>
          <cell r="BG1401">
            <v>0</v>
          </cell>
          <cell r="BH1401">
            <v>0</v>
          </cell>
          <cell r="BI1401">
            <v>13</v>
          </cell>
          <cell r="BJ1401">
            <v>0</v>
          </cell>
        </row>
        <row r="1402">
          <cell r="D1402" t="str">
            <v>Univerzita Komenského v Bratislave</v>
          </cell>
          <cell r="AN1402">
            <v>0</v>
          </cell>
          <cell r="AO1402">
            <v>0</v>
          </cell>
          <cell r="AP1402">
            <v>0</v>
          </cell>
          <cell r="AQ1402">
            <v>0</v>
          </cell>
          <cell r="AR1402">
            <v>0</v>
          </cell>
          <cell r="BF1402">
            <v>0</v>
          </cell>
          <cell r="BG1402">
            <v>0</v>
          </cell>
          <cell r="BH1402">
            <v>0</v>
          </cell>
          <cell r="BI1402">
            <v>8</v>
          </cell>
          <cell r="BJ1402">
            <v>0</v>
          </cell>
        </row>
        <row r="1403">
          <cell r="D1403" t="str">
            <v>Univerzita Komenského v Bratislave</v>
          </cell>
          <cell r="AN1403">
            <v>18</v>
          </cell>
          <cell r="AO1403">
            <v>19</v>
          </cell>
          <cell r="AP1403">
            <v>0</v>
          </cell>
          <cell r="AQ1403">
            <v>0</v>
          </cell>
          <cell r="AR1403">
            <v>18</v>
          </cell>
          <cell r="BF1403">
            <v>27</v>
          </cell>
          <cell r="BG1403">
            <v>27</v>
          </cell>
          <cell r="BH1403">
            <v>24.923076923076923</v>
          </cell>
          <cell r="BI1403">
            <v>19</v>
          </cell>
          <cell r="BJ1403">
            <v>0</v>
          </cell>
        </row>
        <row r="1404">
          <cell r="D1404" t="str">
            <v>Univerzita Komenského v Bratislave</v>
          </cell>
          <cell r="AN1404">
            <v>111</v>
          </cell>
          <cell r="AO1404">
            <v>120</v>
          </cell>
          <cell r="AP1404">
            <v>0</v>
          </cell>
          <cell r="AQ1404">
            <v>0</v>
          </cell>
          <cell r="AR1404">
            <v>111</v>
          </cell>
          <cell r="BF1404">
            <v>166.5</v>
          </cell>
          <cell r="BG1404">
            <v>198.13499999999999</v>
          </cell>
          <cell r="BH1404">
            <v>193.30243902439022</v>
          </cell>
          <cell r="BI1404">
            <v>120</v>
          </cell>
          <cell r="BJ1404">
            <v>0</v>
          </cell>
        </row>
        <row r="1405">
          <cell r="D1405" t="str">
            <v>Univerzita Komenského v Bratislave</v>
          </cell>
          <cell r="AN1405">
            <v>15</v>
          </cell>
          <cell r="AO1405">
            <v>18</v>
          </cell>
          <cell r="AP1405">
            <v>0</v>
          </cell>
          <cell r="AQ1405">
            <v>0</v>
          </cell>
          <cell r="AR1405">
            <v>15</v>
          </cell>
          <cell r="BF1405">
            <v>22.5</v>
          </cell>
          <cell r="BG1405">
            <v>48.375</v>
          </cell>
          <cell r="BH1405">
            <v>44.34375</v>
          </cell>
          <cell r="BI1405">
            <v>18</v>
          </cell>
          <cell r="BJ1405">
            <v>0</v>
          </cell>
        </row>
        <row r="1406">
          <cell r="D1406" t="str">
            <v>Univerzita Komenského v Bratislave</v>
          </cell>
          <cell r="AN1406">
            <v>1</v>
          </cell>
          <cell r="AO1406">
            <v>2</v>
          </cell>
          <cell r="AP1406">
            <v>0</v>
          </cell>
          <cell r="AQ1406">
            <v>0</v>
          </cell>
          <cell r="AR1406">
            <v>1</v>
          </cell>
          <cell r="BF1406">
            <v>1</v>
          </cell>
          <cell r="BG1406">
            <v>1.04</v>
          </cell>
          <cell r="BH1406">
            <v>1.04</v>
          </cell>
          <cell r="BI1406">
            <v>2</v>
          </cell>
          <cell r="BJ1406">
            <v>0</v>
          </cell>
        </row>
        <row r="1407">
          <cell r="D1407" t="str">
            <v>Univerzita Komenského v Bratislave</v>
          </cell>
          <cell r="AN1407">
            <v>44</v>
          </cell>
          <cell r="AO1407">
            <v>50</v>
          </cell>
          <cell r="AP1407">
            <v>0</v>
          </cell>
          <cell r="AQ1407">
            <v>0</v>
          </cell>
          <cell r="AR1407">
            <v>44</v>
          </cell>
          <cell r="BF1407">
            <v>37.85</v>
          </cell>
          <cell r="BG1407">
            <v>45.041499999999999</v>
          </cell>
          <cell r="BH1407">
            <v>43.54011666666667</v>
          </cell>
          <cell r="BI1407">
            <v>50</v>
          </cell>
          <cell r="BJ1407">
            <v>0</v>
          </cell>
        </row>
        <row r="1408">
          <cell r="D1408" t="str">
            <v>Univerzita Komenského v Bratislave</v>
          </cell>
          <cell r="AN1408">
            <v>65</v>
          </cell>
          <cell r="AO1408">
            <v>72.5</v>
          </cell>
          <cell r="AP1408">
            <v>0</v>
          </cell>
          <cell r="AQ1408">
            <v>0</v>
          </cell>
          <cell r="AR1408">
            <v>65</v>
          </cell>
          <cell r="BF1408">
            <v>56.3</v>
          </cell>
          <cell r="BG1408">
            <v>61.367000000000004</v>
          </cell>
          <cell r="BH1408">
            <v>61.367000000000004</v>
          </cell>
          <cell r="BI1408">
            <v>72.5</v>
          </cell>
          <cell r="BJ1408">
            <v>0</v>
          </cell>
        </row>
        <row r="1409">
          <cell r="D1409" t="str">
            <v>Univerzita Komenského v Bratislave</v>
          </cell>
          <cell r="AN1409">
            <v>32</v>
          </cell>
          <cell r="AO1409">
            <v>36</v>
          </cell>
          <cell r="AP1409">
            <v>0</v>
          </cell>
          <cell r="AQ1409">
            <v>0</v>
          </cell>
          <cell r="AR1409">
            <v>32</v>
          </cell>
          <cell r="BF1409">
            <v>26.45</v>
          </cell>
          <cell r="BG1409">
            <v>31.475499999999997</v>
          </cell>
          <cell r="BH1409">
            <v>31.475499999999997</v>
          </cell>
          <cell r="BI1409">
            <v>36</v>
          </cell>
          <cell r="BJ1409">
            <v>0</v>
          </cell>
        </row>
        <row r="1410">
          <cell r="D1410" t="str">
            <v>Univerzita Komenského v Bratislave</v>
          </cell>
          <cell r="AN1410">
            <v>2</v>
          </cell>
          <cell r="AO1410">
            <v>0</v>
          </cell>
          <cell r="AP1410">
            <v>0</v>
          </cell>
          <cell r="AQ1410">
            <v>0</v>
          </cell>
          <cell r="AR1410">
            <v>0</v>
          </cell>
          <cell r="BF1410">
            <v>0</v>
          </cell>
          <cell r="BG1410">
            <v>0</v>
          </cell>
          <cell r="BH1410">
            <v>0</v>
          </cell>
          <cell r="BI1410">
            <v>2</v>
          </cell>
          <cell r="BJ1410">
            <v>0</v>
          </cell>
        </row>
        <row r="1411">
          <cell r="D1411" t="str">
            <v>Univerzita Komenského v Bratislave</v>
          </cell>
          <cell r="AN1411">
            <v>215</v>
          </cell>
          <cell r="AO1411">
            <v>233</v>
          </cell>
          <cell r="AP1411">
            <v>0</v>
          </cell>
          <cell r="AQ1411">
            <v>0</v>
          </cell>
          <cell r="AR1411">
            <v>215</v>
          </cell>
          <cell r="BF1411">
            <v>191</v>
          </cell>
          <cell r="BG1411">
            <v>227.29</v>
          </cell>
          <cell r="BH1411">
            <v>227.29</v>
          </cell>
          <cell r="BI1411">
            <v>233</v>
          </cell>
          <cell r="BJ1411">
            <v>0</v>
          </cell>
        </row>
        <row r="1412">
          <cell r="D1412" t="str">
            <v>Univerzita Komenského v Bratislave</v>
          </cell>
          <cell r="AN1412">
            <v>34</v>
          </cell>
          <cell r="AO1412">
            <v>39</v>
          </cell>
          <cell r="AP1412">
            <v>0</v>
          </cell>
          <cell r="AQ1412">
            <v>0</v>
          </cell>
          <cell r="AR1412">
            <v>34</v>
          </cell>
          <cell r="BF1412">
            <v>34</v>
          </cell>
          <cell r="BG1412">
            <v>40.46</v>
          </cell>
          <cell r="BH1412">
            <v>38.08</v>
          </cell>
          <cell r="BI1412">
            <v>39</v>
          </cell>
          <cell r="BJ1412">
            <v>0</v>
          </cell>
        </row>
        <row r="1413">
          <cell r="D1413" t="str">
            <v>Univerzita Komenského v Bratislave</v>
          </cell>
          <cell r="AN1413">
            <v>0</v>
          </cell>
          <cell r="AO1413">
            <v>0</v>
          </cell>
          <cell r="AP1413">
            <v>0</v>
          </cell>
          <cell r="AQ1413">
            <v>0</v>
          </cell>
          <cell r="AR1413">
            <v>0</v>
          </cell>
          <cell r="BF1413">
            <v>0</v>
          </cell>
          <cell r="BG1413">
            <v>0</v>
          </cell>
          <cell r="BH1413">
            <v>0</v>
          </cell>
          <cell r="BI1413">
            <v>19</v>
          </cell>
          <cell r="BJ1413">
            <v>0</v>
          </cell>
        </row>
        <row r="1414">
          <cell r="D1414" t="str">
            <v>Univerzita Komenského v Bratislave</v>
          </cell>
          <cell r="AN1414">
            <v>154</v>
          </cell>
          <cell r="AO1414">
            <v>165</v>
          </cell>
          <cell r="AP1414">
            <v>0</v>
          </cell>
          <cell r="AQ1414">
            <v>0</v>
          </cell>
          <cell r="AR1414">
            <v>154</v>
          </cell>
          <cell r="BF1414">
            <v>138.4</v>
          </cell>
          <cell r="BG1414">
            <v>164.696</v>
          </cell>
          <cell r="BH1414">
            <v>164.696</v>
          </cell>
          <cell r="BI1414">
            <v>165</v>
          </cell>
          <cell r="BJ1414">
            <v>0</v>
          </cell>
        </row>
        <row r="1415">
          <cell r="D1415" t="str">
            <v>Univerzita Komenského v Bratislave</v>
          </cell>
          <cell r="AN1415">
            <v>0</v>
          </cell>
          <cell r="AO1415">
            <v>0</v>
          </cell>
          <cell r="AP1415">
            <v>0</v>
          </cell>
          <cell r="AQ1415">
            <v>0</v>
          </cell>
          <cell r="AR1415">
            <v>0</v>
          </cell>
          <cell r="BF1415">
            <v>0</v>
          </cell>
          <cell r="BG1415">
            <v>0</v>
          </cell>
          <cell r="BH1415">
            <v>0</v>
          </cell>
          <cell r="BI1415">
            <v>10</v>
          </cell>
          <cell r="BJ1415">
            <v>0</v>
          </cell>
        </row>
        <row r="1416">
          <cell r="D1416" t="str">
            <v>Univerzita Komenského v Bratislave</v>
          </cell>
          <cell r="AN1416">
            <v>10.5</v>
          </cell>
          <cell r="AO1416">
            <v>12.5</v>
          </cell>
          <cell r="AP1416">
            <v>0</v>
          </cell>
          <cell r="AQ1416">
            <v>0</v>
          </cell>
          <cell r="AR1416">
            <v>10.5</v>
          </cell>
          <cell r="BF1416">
            <v>8.85</v>
          </cell>
          <cell r="BG1416">
            <v>19.0275</v>
          </cell>
          <cell r="BH1416">
            <v>19.0275</v>
          </cell>
          <cell r="BI1416">
            <v>12.5</v>
          </cell>
          <cell r="BJ1416">
            <v>0</v>
          </cell>
        </row>
        <row r="1417">
          <cell r="D1417" t="str">
            <v>Univerzita Komenského v Bratislave</v>
          </cell>
          <cell r="AN1417">
            <v>57</v>
          </cell>
          <cell r="AO1417">
            <v>66</v>
          </cell>
          <cell r="AP1417">
            <v>0</v>
          </cell>
          <cell r="AQ1417">
            <v>0</v>
          </cell>
          <cell r="AR1417">
            <v>57</v>
          </cell>
          <cell r="BF1417">
            <v>51</v>
          </cell>
          <cell r="BG1417">
            <v>51</v>
          </cell>
          <cell r="BH1417">
            <v>48.315789473684212</v>
          </cell>
          <cell r="BI1417">
            <v>66</v>
          </cell>
          <cell r="BJ1417">
            <v>0</v>
          </cell>
        </row>
        <row r="1418">
          <cell r="D1418" t="str">
            <v>Univerzita Komenského v Bratislave</v>
          </cell>
          <cell r="AN1418">
            <v>5</v>
          </cell>
          <cell r="AO1418">
            <v>0</v>
          </cell>
          <cell r="AP1418">
            <v>0</v>
          </cell>
          <cell r="AQ1418">
            <v>0</v>
          </cell>
          <cell r="AR1418">
            <v>0</v>
          </cell>
          <cell r="BF1418">
            <v>0</v>
          </cell>
          <cell r="BG1418">
            <v>0</v>
          </cell>
          <cell r="BH1418">
            <v>0</v>
          </cell>
          <cell r="BI1418">
            <v>5</v>
          </cell>
          <cell r="BJ1418">
            <v>0</v>
          </cell>
        </row>
        <row r="1419">
          <cell r="D1419" t="str">
            <v>Univerzita Komenského v Bratislave</v>
          </cell>
          <cell r="AN1419">
            <v>2</v>
          </cell>
          <cell r="AO1419">
            <v>0</v>
          </cell>
          <cell r="AP1419">
            <v>0</v>
          </cell>
          <cell r="AQ1419">
            <v>0</v>
          </cell>
          <cell r="AR1419">
            <v>2</v>
          </cell>
          <cell r="BF1419">
            <v>8</v>
          </cell>
          <cell r="BG1419">
            <v>8.8000000000000007</v>
          </cell>
          <cell r="BH1419">
            <v>8.8000000000000007</v>
          </cell>
          <cell r="BI1419">
            <v>2</v>
          </cell>
          <cell r="BJ1419">
            <v>2</v>
          </cell>
        </row>
        <row r="1420">
          <cell r="D1420" t="str">
            <v>Univerzita sv. Cyrila a Metoda v Trnave</v>
          </cell>
          <cell r="AN1420">
            <v>0</v>
          </cell>
          <cell r="AO1420">
            <v>0</v>
          </cell>
          <cell r="AP1420">
            <v>0</v>
          </cell>
          <cell r="AQ1420">
            <v>0</v>
          </cell>
          <cell r="AR1420">
            <v>0</v>
          </cell>
          <cell r="BF1420">
            <v>0</v>
          </cell>
          <cell r="BG1420">
            <v>0</v>
          </cell>
          <cell r="BH1420">
            <v>0</v>
          </cell>
          <cell r="BI1420">
            <v>1</v>
          </cell>
          <cell r="BJ1420">
            <v>0</v>
          </cell>
        </row>
        <row r="1421">
          <cell r="D1421" t="str">
            <v>Univerzita sv. Cyrila a Metoda v Trnave</v>
          </cell>
          <cell r="AN1421">
            <v>0</v>
          </cell>
          <cell r="AO1421">
            <v>0</v>
          </cell>
          <cell r="AP1421">
            <v>0</v>
          </cell>
          <cell r="AQ1421">
            <v>0</v>
          </cell>
          <cell r="AR1421">
            <v>0</v>
          </cell>
          <cell r="BF1421">
            <v>0</v>
          </cell>
          <cell r="BG1421">
            <v>0</v>
          </cell>
          <cell r="BH1421">
            <v>0</v>
          </cell>
          <cell r="BI1421">
            <v>159</v>
          </cell>
          <cell r="BJ1421">
            <v>0</v>
          </cell>
        </row>
        <row r="1422">
          <cell r="D1422" t="str">
            <v>Univerzita sv. Cyrila a Metoda v Trnave</v>
          </cell>
          <cell r="AN1422">
            <v>0</v>
          </cell>
          <cell r="AO1422">
            <v>0</v>
          </cell>
          <cell r="AP1422">
            <v>0</v>
          </cell>
          <cell r="AQ1422">
            <v>0</v>
          </cell>
          <cell r="AR1422">
            <v>0</v>
          </cell>
          <cell r="BF1422">
            <v>0</v>
          </cell>
          <cell r="BG1422">
            <v>0</v>
          </cell>
          <cell r="BH1422">
            <v>0</v>
          </cell>
          <cell r="BI1422">
            <v>2</v>
          </cell>
          <cell r="BJ1422">
            <v>0</v>
          </cell>
        </row>
        <row r="1423">
          <cell r="D1423" t="str">
            <v>Univerzita sv. Cyrila a Metoda v Trnave</v>
          </cell>
          <cell r="AN1423">
            <v>0</v>
          </cell>
          <cell r="AO1423">
            <v>0</v>
          </cell>
          <cell r="AP1423">
            <v>0</v>
          </cell>
          <cell r="AQ1423">
            <v>0</v>
          </cell>
          <cell r="AR1423">
            <v>0</v>
          </cell>
          <cell r="BF1423">
            <v>0</v>
          </cell>
          <cell r="BG1423">
            <v>0</v>
          </cell>
          <cell r="BH1423">
            <v>0</v>
          </cell>
          <cell r="BI1423">
            <v>32</v>
          </cell>
          <cell r="BJ1423">
            <v>0</v>
          </cell>
        </row>
        <row r="1424">
          <cell r="D1424" t="str">
            <v>Univerzita sv. Cyrila a Metoda v Trnave</v>
          </cell>
          <cell r="AN1424">
            <v>0</v>
          </cell>
          <cell r="AO1424">
            <v>0</v>
          </cell>
          <cell r="AP1424">
            <v>0</v>
          </cell>
          <cell r="AQ1424">
            <v>0</v>
          </cell>
          <cell r="AR1424">
            <v>0</v>
          </cell>
          <cell r="BF1424">
            <v>0</v>
          </cell>
          <cell r="BG1424">
            <v>0</v>
          </cell>
          <cell r="BH1424">
            <v>0</v>
          </cell>
          <cell r="BI1424">
            <v>98</v>
          </cell>
          <cell r="BJ1424">
            <v>0</v>
          </cell>
        </row>
        <row r="1425">
          <cell r="D1425" t="str">
            <v>Univerzita sv. Cyrila a Metoda v Trnave</v>
          </cell>
          <cell r="AN1425">
            <v>5</v>
          </cell>
          <cell r="AO1425">
            <v>0</v>
          </cell>
          <cell r="AP1425">
            <v>0</v>
          </cell>
          <cell r="AQ1425">
            <v>0</v>
          </cell>
          <cell r="AR1425">
            <v>5</v>
          </cell>
          <cell r="BF1425">
            <v>15</v>
          </cell>
          <cell r="BG1425">
            <v>16.5</v>
          </cell>
          <cell r="BH1425">
            <v>16.5</v>
          </cell>
          <cell r="BI1425">
            <v>5</v>
          </cell>
          <cell r="BJ1425">
            <v>5</v>
          </cell>
        </row>
        <row r="1426">
          <cell r="D1426" t="str">
            <v>Univerzita sv. Cyrila a Metoda v Trnave</v>
          </cell>
          <cell r="AN1426">
            <v>7</v>
          </cell>
          <cell r="AO1426">
            <v>0</v>
          </cell>
          <cell r="AP1426">
            <v>0</v>
          </cell>
          <cell r="AQ1426">
            <v>7</v>
          </cell>
          <cell r="AR1426">
            <v>7</v>
          </cell>
          <cell r="BF1426">
            <v>21</v>
          </cell>
          <cell r="BG1426">
            <v>44.73</v>
          </cell>
          <cell r="BH1426">
            <v>44.73</v>
          </cell>
          <cell r="BI1426">
            <v>8</v>
          </cell>
          <cell r="BJ1426">
            <v>7</v>
          </cell>
        </row>
        <row r="1427">
          <cell r="D1427" t="str">
            <v>Univerzita sv. Cyrila a Metoda v Trnave</v>
          </cell>
          <cell r="AN1427">
            <v>41</v>
          </cell>
          <cell r="AO1427">
            <v>47</v>
          </cell>
          <cell r="AP1427">
            <v>0</v>
          </cell>
          <cell r="AQ1427">
            <v>0</v>
          </cell>
          <cell r="AR1427">
            <v>41</v>
          </cell>
          <cell r="BF1427">
            <v>61.5</v>
          </cell>
          <cell r="BG1427">
            <v>61.5</v>
          </cell>
          <cell r="BH1427">
            <v>43.411764705882348</v>
          </cell>
          <cell r="BI1427">
            <v>47</v>
          </cell>
          <cell r="BJ1427">
            <v>0</v>
          </cell>
        </row>
        <row r="1428">
          <cell r="D1428" t="str">
            <v>Univerzita sv. Cyrila a Metoda v Trnave</v>
          </cell>
          <cell r="AN1428">
            <v>194</v>
          </cell>
          <cell r="AO1428">
            <v>209</v>
          </cell>
          <cell r="AP1428">
            <v>0</v>
          </cell>
          <cell r="AQ1428">
            <v>0</v>
          </cell>
          <cell r="AR1428">
            <v>194</v>
          </cell>
          <cell r="BF1428">
            <v>291</v>
          </cell>
          <cell r="BG1428">
            <v>346.28999999999996</v>
          </cell>
          <cell r="BH1428">
            <v>291.08434782608691</v>
          </cell>
          <cell r="BI1428">
            <v>209</v>
          </cell>
          <cell r="BJ1428">
            <v>0</v>
          </cell>
        </row>
        <row r="1429">
          <cell r="D1429" t="str">
            <v>Univerzita sv. Cyrila a Metoda v Trnave</v>
          </cell>
          <cell r="AN1429">
            <v>302</v>
          </cell>
          <cell r="AO1429">
            <v>311</v>
          </cell>
          <cell r="AP1429">
            <v>0</v>
          </cell>
          <cell r="AQ1429">
            <v>0</v>
          </cell>
          <cell r="AR1429">
            <v>302</v>
          </cell>
          <cell r="BF1429">
            <v>453</v>
          </cell>
          <cell r="BG1429">
            <v>539.06999999999994</v>
          </cell>
          <cell r="BH1429">
            <v>483.06272727272722</v>
          </cell>
          <cell r="BI1429">
            <v>311</v>
          </cell>
          <cell r="BJ1429">
            <v>0</v>
          </cell>
        </row>
        <row r="1430">
          <cell r="D1430" t="str">
            <v>Univerzita sv. Cyrila a Metoda v Trnave</v>
          </cell>
          <cell r="AN1430">
            <v>47</v>
          </cell>
          <cell r="AO1430">
            <v>50</v>
          </cell>
          <cell r="AP1430">
            <v>0</v>
          </cell>
          <cell r="AQ1430">
            <v>0</v>
          </cell>
          <cell r="AR1430">
            <v>47</v>
          </cell>
          <cell r="BF1430">
            <v>70.5</v>
          </cell>
          <cell r="BG1430">
            <v>83.894999999999996</v>
          </cell>
          <cell r="BH1430">
            <v>83.894999999999996</v>
          </cell>
          <cell r="BI1430">
            <v>50</v>
          </cell>
          <cell r="BJ1430">
            <v>0</v>
          </cell>
        </row>
        <row r="1431">
          <cell r="D1431" t="str">
            <v>Univerzita sv. Cyrila a Metoda v Trnave</v>
          </cell>
          <cell r="AN1431">
            <v>0</v>
          </cell>
          <cell r="AO1431">
            <v>0</v>
          </cell>
          <cell r="AP1431">
            <v>0</v>
          </cell>
          <cell r="AQ1431">
            <v>0</v>
          </cell>
          <cell r="AR1431">
            <v>0</v>
          </cell>
          <cell r="BF1431">
            <v>0</v>
          </cell>
          <cell r="BG1431">
            <v>0</v>
          </cell>
          <cell r="BH1431">
            <v>0</v>
          </cell>
          <cell r="BI1431">
            <v>5</v>
          </cell>
          <cell r="BJ1431">
            <v>0</v>
          </cell>
        </row>
        <row r="1432">
          <cell r="D1432" t="str">
            <v>Univerzita sv. Cyrila a Metoda v Trnave</v>
          </cell>
          <cell r="AN1432">
            <v>59</v>
          </cell>
          <cell r="AO1432">
            <v>67</v>
          </cell>
          <cell r="AP1432">
            <v>0</v>
          </cell>
          <cell r="AQ1432">
            <v>0</v>
          </cell>
          <cell r="AR1432">
            <v>59</v>
          </cell>
          <cell r="BF1432">
            <v>41.3</v>
          </cell>
          <cell r="BG1432">
            <v>41.3</v>
          </cell>
          <cell r="BH1432">
            <v>41.3</v>
          </cell>
          <cell r="BI1432">
            <v>67</v>
          </cell>
          <cell r="BJ1432">
            <v>0</v>
          </cell>
        </row>
        <row r="1433">
          <cell r="D1433" t="str">
            <v>Univerzita sv. Cyrila a Metoda v Trnave</v>
          </cell>
          <cell r="AN1433">
            <v>18</v>
          </cell>
          <cell r="AO1433">
            <v>22</v>
          </cell>
          <cell r="AP1433">
            <v>22</v>
          </cell>
          <cell r="AQ1433">
            <v>18</v>
          </cell>
          <cell r="AR1433">
            <v>18</v>
          </cell>
          <cell r="BF1433">
            <v>13.5</v>
          </cell>
          <cell r="BG1433">
            <v>19.98</v>
          </cell>
          <cell r="BH1433">
            <v>19.98</v>
          </cell>
          <cell r="BI1433">
            <v>22</v>
          </cell>
          <cell r="BJ1433">
            <v>0</v>
          </cell>
        </row>
        <row r="1434">
          <cell r="D1434" t="str">
            <v>Univerzita sv. Cyrila a Metoda v Trnave</v>
          </cell>
          <cell r="AN1434">
            <v>39</v>
          </cell>
          <cell r="AO1434">
            <v>49</v>
          </cell>
          <cell r="AP1434">
            <v>0</v>
          </cell>
          <cell r="AQ1434">
            <v>0</v>
          </cell>
          <cell r="AR1434">
            <v>39</v>
          </cell>
          <cell r="BF1434">
            <v>36</v>
          </cell>
          <cell r="BG1434">
            <v>53.28</v>
          </cell>
          <cell r="BH1434">
            <v>50.963478260869564</v>
          </cell>
          <cell r="BI1434">
            <v>49</v>
          </cell>
          <cell r="BJ1434">
            <v>0</v>
          </cell>
        </row>
        <row r="1435">
          <cell r="D1435" t="str">
            <v>Univerzita sv. Cyrila a Metoda v Trnave</v>
          </cell>
          <cell r="AN1435">
            <v>0</v>
          </cell>
          <cell r="AO1435">
            <v>0</v>
          </cell>
          <cell r="AP1435">
            <v>0</v>
          </cell>
          <cell r="AQ1435">
            <v>0</v>
          </cell>
          <cell r="AR1435">
            <v>0</v>
          </cell>
          <cell r="BF1435">
            <v>0</v>
          </cell>
          <cell r="BG1435">
            <v>0</v>
          </cell>
          <cell r="BH1435">
            <v>0</v>
          </cell>
          <cell r="BI1435">
            <v>1.5</v>
          </cell>
          <cell r="BJ1435">
            <v>0</v>
          </cell>
        </row>
        <row r="1436">
          <cell r="D1436" t="str">
            <v>Univerzita sv. Cyrila a Metoda v Trnave</v>
          </cell>
          <cell r="AN1436">
            <v>0</v>
          </cell>
          <cell r="AO1436">
            <v>0</v>
          </cell>
          <cell r="AP1436">
            <v>0</v>
          </cell>
          <cell r="AQ1436">
            <v>0</v>
          </cell>
          <cell r="AR1436">
            <v>0</v>
          </cell>
          <cell r="BF1436">
            <v>0</v>
          </cell>
          <cell r="BG1436">
            <v>0</v>
          </cell>
          <cell r="BH1436">
            <v>0</v>
          </cell>
          <cell r="BI1436">
            <v>1.5</v>
          </cell>
          <cell r="BJ1436">
            <v>0</v>
          </cell>
        </row>
        <row r="1437">
          <cell r="D1437" t="str">
            <v>Univerzita sv. Cyrila a Metoda v Trnave</v>
          </cell>
          <cell r="AN1437">
            <v>0</v>
          </cell>
          <cell r="AO1437">
            <v>0</v>
          </cell>
          <cell r="AP1437">
            <v>0</v>
          </cell>
          <cell r="AQ1437">
            <v>0</v>
          </cell>
          <cell r="AR1437">
            <v>0</v>
          </cell>
          <cell r="BF1437">
            <v>0</v>
          </cell>
          <cell r="BG1437">
            <v>0</v>
          </cell>
          <cell r="BH1437">
            <v>0</v>
          </cell>
          <cell r="BI1437">
            <v>21</v>
          </cell>
          <cell r="BJ1437">
            <v>0</v>
          </cell>
        </row>
        <row r="1438">
          <cell r="D1438" t="str">
            <v>Univerzita sv. Cyrila a Metoda v Trnave</v>
          </cell>
          <cell r="AN1438">
            <v>47</v>
          </cell>
          <cell r="AO1438">
            <v>56</v>
          </cell>
          <cell r="AP1438">
            <v>0</v>
          </cell>
          <cell r="AQ1438">
            <v>0</v>
          </cell>
          <cell r="AR1438">
            <v>47</v>
          </cell>
          <cell r="BF1438">
            <v>38.9</v>
          </cell>
          <cell r="BG1438">
            <v>46.290999999999997</v>
          </cell>
          <cell r="BH1438">
            <v>46.290999999999997</v>
          </cell>
          <cell r="BI1438">
            <v>56</v>
          </cell>
          <cell r="BJ1438">
            <v>0</v>
          </cell>
        </row>
        <row r="1439">
          <cell r="D1439" t="str">
            <v>Univerzita sv. Cyrila a Metoda v Trnave</v>
          </cell>
          <cell r="AN1439">
            <v>34</v>
          </cell>
          <cell r="AO1439">
            <v>38</v>
          </cell>
          <cell r="AP1439">
            <v>38</v>
          </cell>
          <cell r="AQ1439">
            <v>34</v>
          </cell>
          <cell r="AR1439">
            <v>34</v>
          </cell>
          <cell r="BF1439">
            <v>25.9</v>
          </cell>
          <cell r="BG1439">
            <v>38.332000000000001</v>
          </cell>
          <cell r="BH1439">
            <v>38.332000000000001</v>
          </cell>
          <cell r="BI1439">
            <v>38</v>
          </cell>
          <cell r="BJ1439">
            <v>0</v>
          </cell>
        </row>
        <row r="1440">
          <cell r="D1440" t="str">
            <v>Univerzita sv. Cyrila a Metoda v Trnave</v>
          </cell>
          <cell r="AN1440">
            <v>0</v>
          </cell>
          <cell r="AO1440">
            <v>0</v>
          </cell>
          <cell r="AP1440">
            <v>0</v>
          </cell>
          <cell r="AQ1440">
            <v>0</v>
          </cell>
          <cell r="AR1440">
            <v>0</v>
          </cell>
          <cell r="BF1440">
            <v>0</v>
          </cell>
          <cell r="BG1440">
            <v>0</v>
          </cell>
          <cell r="BH1440">
            <v>0</v>
          </cell>
          <cell r="BI1440">
            <v>21</v>
          </cell>
          <cell r="BJ1440">
            <v>0</v>
          </cell>
        </row>
        <row r="1441">
          <cell r="D1441" t="str">
            <v>Univerzita sv. Cyrila a Metoda v Trnave</v>
          </cell>
          <cell r="AN1441">
            <v>10.5</v>
          </cell>
          <cell r="AO1441">
            <v>13.5</v>
          </cell>
          <cell r="AP1441">
            <v>0</v>
          </cell>
          <cell r="AQ1441">
            <v>0</v>
          </cell>
          <cell r="AR1441">
            <v>10.5</v>
          </cell>
          <cell r="BF1441">
            <v>9.4499999999999993</v>
          </cell>
          <cell r="BG1441">
            <v>10.3005</v>
          </cell>
          <cell r="BH1441">
            <v>10.3005</v>
          </cell>
          <cell r="BI1441">
            <v>13.5</v>
          </cell>
          <cell r="BJ1441">
            <v>0</v>
          </cell>
        </row>
        <row r="1442">
          <cell r="D1442" t="str">
            <v>Univerzita sv. Cyrila a Metoda v Trnave</v>
          </cell>
          <cell r="AN1442">
            <v>13.5</v>
          </cell>
          <cell r="AO1442">
            <v>17</v>
          </cell>
          <cell r="AP1442">
            <v>0</v>
          </cell>
          <cell r="AQ1442">
            <v>0</v>
          </cell>
          <cell r="AR1442">
            <v>13.5</v>
          </cell>
          <cell r="BF1442">
            <v>12.15</v>
          </cell>
          <cell r="BG1442">
            <v>13.243500000000001</v>
          </cell>
          <cell r="BH1442">
            <v>13.243500000000001</v>
          </cell>
          <cell r="BI1442">
            <v>17</v>
          </cell>
          <cell r="BJ1442">
            <v>0</v>
          </cell>
        </row>
        <row r="1443">
          <cell r="D1443" t="str">
            <v>Univerzita sv. Cyrila a Metoda v Trnave</v>
          </cell>
          <cell r="AN1443">
            <v>0</v>
          </cell>
          <cell r="AO1443">
            <v>0</v>
          </cell>
          <cell r="AP1443">
            <v>0</v>
          </cell>
          <cell r="AQ1443">
            <v>0</v>
          </cell>
          <cell r="AR1443">
            <v>0</v>
          </cell>
          <cell r="BF1443">
            <v>0</v>
          </cell>
          <cell r="BG1443">
            <v>0</v>
          </cell>
          <cell r="BH1443">
            <v>0</v>
          </cell>
          <cell r="BI1443">
            <v>1</v>
          </cell>
          <cell r="BJ1443">
            <v>0</v>
          </cell>
        </row>
        <row r="1444">
          <cell r="D1444" t="str">
            <v>Univerzita sv. Cyrila a Metoda v Trnave</v>
          </cell>
          <cell r="AN1444">
            <v>48</v>
          </cell>
          <cell r="AO1444">
            <v>49</v>
          </cell>
          <cell r="AP1444">
            <v>0</v>
          </cell>
          <cell r="AQ1444">
            <v>0</v>
          </cell>
          <cell r="AR1444">
            <v>48</v>
          </cell>
          <cell r="BF1444">
            <v>42</v>
          </cell>
          <cell r="BG1444">
            <v>49.98</v>
          </cell>
          <cell r="BH1444">
            <v>49.98</v>
          </cell>
          <cell r="BI1444">
            <v>49</v>
          </cell>
          <cell r="BJ1444">
            <v>0</v>
          </cell>
        </row>
        <row r="1445">
          <cell r="D1445" t="str">
            <v>Univerzita sv. Cyrila a Metoda v Trnave</v>
          </cell>
          <cell r="AN1445">
            <v>329</v>
          </cell>
          <cell r="AO1445">
            <v>341</v>
          </cell>
          <cell r="AP1445">
            <v>0</v>
          </cell>
          <cell r="AQ1445">
            <v>0</v>
          </cell>
          <cell r="AR1445">
            <v>329</v>
          </cell>
          <cell r="BF1445">
            <v>293</v>
          </cell>
          <cell r="BG1445">
            <v>629.94999999999993</v>
          </cell>
          <cell r="BH1445">
            <v>592.89411764705881</v>
          </cell>
          <cell r="BI1445">
            <v>341</v>
          </cell>
          <cell r="BJ1445">
            <v>0</v>
          </cell>
        </row>
        <row r="1446">
          <cell r="D1446" t="str">
            <v>Univerzita sv. Cyrila a Metoda v Trnave</v>
          </cell>
          <cell r="AN1446">
            <v>0</v>
          </cell>
          <cell r="AO1446">
            <v>0</v>
          </cell>
          <cell r="AP1446">
            <v>0</v>
          </cell>
          <cell r="AQ1446">
            <v>0</v>
          </cell>
          <cell r="AR1446">
            <v>0</v>
          </cell>
          <cell r="BF1446">
            <v>0</v>
          </cell>
          <cell r="BG1446">
            <v>0</v>
          </cell>
          <cell r="BH1446">
            <v>0</v>
          </cell>
          <cell r="BI1446">
            <v>0.5</v>
          </cell>
          <cell r="BJ1446">
            <v>0</v>
          </cell>
        </row>
        <row r="1447">
          <cell r="D1447" t="str">
            <v>Univerzita sv. Cyrila a Metoda v Trnave</v>
          </cell>
          <cell r="AN1447">
            <v>0</v>
          </cell>
          <cell r="AO1447">
            <v>0</v>
          </cell>
          <cell r="AP1447">
            <v>0</v>
          </cell>
          <cell r="AQ1447">
            <v>0</v>
          </cell>
          <cell r="AR1447">
            <v>0</v>
          </cell>
          <cell r="BF1447">
            <v>0</v>
          </cell>
          <cell r="BG1447">
            <v>0</v>
          </cell>
          <cell r="BH1447">
            <v>0</v>
          </cell>
          <cell r="BI1447">
            <v>0.5</v>
          </cell>
          <cell r="BJ1447">
            <v>0</v>
          </cell>
        </row>
        <row r="1448">
          <cell r="D1448" t="str">
            <v>Univerzita sv. Cyrila a Metoda v Trnave</v>
          </cell>
          <cell r="AN1448">
            <v>18</v>
          </cell>
          <cell r="AO1448">
            <v>24</v>
          </cell>
          <cell r="AP1448">
            <v>0</v>
          </cell>
          <cell r="AQ1448">
            <v>0</v>
          </cell>
          <cell r="AR1448">
            <v>18</v>
          </cell>
          <cell r="BF1448">
            <v>14.399999999999999</v>
          </cell>
          <cell r="BG1448">
            <v>14.975999999999999</v>
          </cell>
          <cell r="BH1448">
            <v>13.103999999999999</v>
          </cell>
          <cell r="BI1448">
            <v>24</v>
          </cell>
          <cell r="BJ1448">
            <v>0</v>
          </cell>
        </row>
        <row r="1449">
          <cell r="D1449" t="str">
            <v>Univerzita sv. Cyrila a Metoda v Trnave</v>
          </cell>
          <cell r="AN1449">
            <v>8</v>
          </cell>
          <cell r="AO1449">
            <v>0</v>
          </cell>
          <cell r="AP1449">
            <v>0</v>
          </cell>
          <cell r="AQ1449">
            <v>0</v>
          </cell>
          <cell r="AR1449">
            <v>8</v>
          </cell>
          <cell r="BF1449">
            <v>32</v>
          </cell>
          <cell r="BG1449">
            <v>35.200000000000003</v>
          </cell>
          <cell r="BH1449">
            <v>35.200000000000003</v>
          </cell>
          <cell r="BI1449">
            <v>9</v>
          </cell>
          <cell r="BJ1449">
            <v>8</v>
          </cell>
        </row>
        <row r="1450">
          <cell r="D1450" t="str">
            <v>Slovenská technická univerzita v Bratislave</v>
          </cell>
          <cell r="AN1450">
            <v>0</v>
          </cell>
          <cell r="AO1450">
            <v>0</v>
          </cell>
          <cell r="AP1450">
            <v>0</v>
          </cell>
          <cell r="AQ1450">
            <v>0</v>
          </cell>
          <cell r="AR1450">
            <v>0</v>
          </cell>
          <cell r="BF1450">
            <v>0</v>
          </cell>
          <cell r="BG1450">
            <v>0</v>
          </cell>
          <cell r="BH1450">
            <v>0</v>
          </cell>
          <cell r="BI1450">
            <v>4</v>
          </cell>
          <cell r="BJ1450">
            <v>0</v>
          </cell>
        </row>
        <row r="1451">
          <cell r="D1451" t="str">
            <v>Slovenská technická univerzita v Bratislave</v>
          </cell>
          <cell r="AN1451">
            <v>58</v>
          </cell>
          <cell r="AO1451">
            <v>75</v>
          </cell>
          <cell r="AP1451">
            <v>75</v>
          </cell>
          <cell r="AQ1451">
            <v>58</v>
          </cell>
          <cell r="AR1451">
            <v>58</v>
          </cell>
          <cell r="BF1451">
            <v>49.599999999999994</v>
          </cell>
          <cell r="BG1451">
            <v>73.407999999999987</v>
          </cell>
          <cell r="BH1451">
            <v>73.407999999999987</v>
          </cell>
          <cell r="BI1451">
            <v>75</v>
          </cell>
          <cell r="BJ1451">
            <v>0</v>
          </cell>
        </row>
        <row r="1452">
          <cell r="D1452" t="str">
            <v>Slovenská technická univerzita v Bratislave</v>
          </cell>
          <cell r="AN1452">
            <v>0</v>
          </cell>
          <cell r="AO1452">
            <v>0</v>
          </cell>
          <cell r="AP1452">
            <v>0</v>
          </cell>
          <cell r="AQ1452">
            <v>0</v>
          </cell>
          <cell r="AR1452">
            <v>0</v>
          </cell>
          <cell r="BF1452">
            <v>0</v>
          </cell>
          <cell r="BG1452">
            <v>0</v>
          </cell>
          <cell r="BH1452">
            <v>0</v>
          </cell>
          <cell r="BI1452">
            <v>7</v>
          </cell>
          <cell r="BJ1452">
            <v>0</v>
          </cell>
        </row>
        <row r="1453">
          <cell r="D1453" t="str">
            <v>Slovenská technická univerzita v Bratislave</v>
          </cell>
          <cell r="AN1453">
            <v>0</v>
          </cell>
          <cell r="AO1453">
            <v>0</v>
          </cell>
          <cell r="AP1453">
            <v>0</v>
          </cell>
          <cell r="AQ1453">
            <v>0</v>
          </cell>
          <cell r="AR1453">
            <v>0</v>
          </cell>
          <cell r="BF1453">
            <v>0</v>
          </cell>
          <cell r="BG1453">
            <v>0</v>
          </cell>
          <cell r="BH1453">
            <v>0</v>
          </cell>
          <cell r="BI1453">
            <v>2</v>
          </cell>
          <cell r="BJ1453">
            <v>0</v>
          </cell>
        </row>
        <row r="1454">
          <cell r="D1454" t="str">
            <v>Slovenská technická univerzita v Bratislave</v>
          </cell>
          <cell r="AN1454">
            <v>0</v>
          </cell>
          <cell r="AO1454">
            <v>0</v>
          </cell>
          <cell r="AP1454">
            <v>0</v>
          </cell>
          <cell r="AQ1454">
            <v>0</v>
          </cell>
          <cell r="AR1454">
            <v>0</v>
          </cell>
          <cell r="BF1454">
            <v>0</v>
          </cell>
          <cell r="BG1454">
            <v>0</v>
          </cell>
          <cell r="BH1454">
            <v>0</v>
          </cell>
          <cell r="BI1454">
            <v>10</v>
          </cell>
          <cell r="BJ1454">
            <v>0</v>
          </cell>
        </row>
        <row r="1455">
          <cell r="D1455" t="str">
            <v>Slovenská technická univerzita v Bratislave</v>
          </cell>
          <cell r="AN1455">
            <v>0</v>
          </cell>
          <cell r="AO1455">
            <v>0</v>
          </cell>
          <cell r="AP1455">
            <v>0</v>
          </cell>
          <cell r="AQ1455">
            <v>0</v>
          </cell>
          <cell r="AR1455">
            <v>0</v>
          </cell>
          <cell r="BF1455">
            <v>0</v>
          </cell>
          <cell r="BG1455">
            <v>0</v>
          </cell>
          <cell r="BH1455">
            <v>0</v>
          </cell>
          <cell r="BI1455">
            <v>2</v>
          </cell>
          <cell r="BJ1455">
            <v>0</v>
          </cell>
        </row>
        <row r="1456">
          <cell r="D1456" t="str">
            <v>Slovenská technická univerzita v Bratislave</v>
          </cell>
          <cell r="AN1456">
            <v>49</v>
          </cell>
          <cell r="AO1456">
            <v>68</v>
          </cell>
          <cell r="AP1456">
            <v>68</v>
          </cell>
          <cell r="AQ1456">
            <v>49</v>
          </cell>
          <cell r="AR1456">
            <v>49</v>
          </cell>
          <cell r="BF1456">
            <v>39.4</v>
          </cell>
          <cell r="BG1456">
            <v>58.311999999999998</v>
          </cell>
          <cell r="BH1456">
            <v>58.311999999999998</v>
          </cell>
          <cell r="BI1456">
            <v>68</v>
          </cell>
          <cell r="BJ1456">
            <v>0</v>
          </cell>
        </row>
        <row r="1457">
          <cell r="D1457" t="str">
            <v>Slovenská technická univerzita v Bratislave</v>
          </cell>
          <cell r="AN1457">
            <v>0</v>
          </cell>
          <cell r="AO1457">
            <v>0</v>
          </cell>
          <cell r="AP1457">
            <v>0</v>
          </cell>
          <cell r="AQ1457">
            <v>0</v>
          </cell>
          <cell r="AR1457">
            <v>0</v>
          </cell>
          <cell r="BF1457">
            <v>0</v>
          </cell>
          <cell r="BG1457">
            <v>0</v>
          </cell>
          <cell r="BH1457">
            <v>0</v>
          </cell>
          <cell r="BI1457">
            <v>2</v>
          </cell>
          <cell r="BJ1457">
            <v>0</v>
          </cell>
        </row>
        <row r="1458">
          <cell r="D1458" t="str">
            <v>Slovenská technická univerzita v Bratislave</v>
          </cell>
          <cell r="AN1458">
            <v>35</v>
          </cell>
          <cell r="AO1458">
            <v>48</v>
          </cell>
          <cell r="AP1458">
            <v>48</v>
          </cell>
          <cell r="AQ1458">
            <v>35</v>
          </cell>
          <cell r="AR1458">
            <v>35</v>
          </cell>
          <cell r="BF1458">
            <v>52.5</v>
          </cell>
          <cell r="BG1458">
            <v>77.7</v>
          </cell>
          <cell r="BH1458">
            <v>77.7</v>
          </cell>
          <cell r="BI1458">
            <v>48</v>
          </cell>
          <cell r="BJ1458">
            <v>0</v>
          </cell>
        </row>
        <row r="1459">
          <cell r="D1459" t="str">
            <v>Slovenská technická univerzita v Bratislave</v>
          </cell>
          <cell r="AN1459">
            <v>3</v>
          </cell>
          <cell r="AO1459">
            <v>0</v>
          </cell>
          <cell r="AP1459">
            <v>0</v>
          </cell>
          <cell r="AQ1459">
            <v>0</v>
          </cell>
          <cell r="AR1459">
            <v>3</v>
          </cell>
          <cell r="BF1459">
            <v>9</v>
          </cell>
          <cell r="BG1459">
            <v>19.169999999999998</v>
          </cell>
          <cell r="BH1459">
            <v>17.427272727272726</v>
          </cell>
          <cell r="BI1459">
            <v>3</v>
          </cell>
          <cell r="BJ1459">
            <v>3</v>
          </cell>
        </row>
        <row r="1460">
          <cell r="D1460" t="str">
            <v>Slovenská technická univerzita v Bratislave</v>
          </cell>
          <cell r="AN1460">
            <v>0</v>
          </cell>
          <cell r="AO1460">
            <v>0</v>
          </cell>
          <cell r="AP1460">
            <v>0</v>
          </cell>
          <cell r="AQ1460">
            <v>0</v>
          </cell>
          <cell r="AR1460">
            <v>0</v>
          </cell>
          <cell r="BF1460">
            <v>0</v>
          </cell>
          <cell r="BG1460">
            <v>0</v>
          </cell>
          <cell r="BH1460">
            <v>0</v>
          </cell>
          <cell r="BI1460">
            <v>3</v>
          </cell>
          <cell r="BJ1460">
            <v>0</v>
          </cell>
        </row>
        <row r="1461">
          <cell r="D1461" t="str">
            <v>Slovenská technická univerzita v Bratislave</v>
          </cell>
          <cell r="AN1461">
            <v>9</v>
          </cell>
          <cell r="AO1461">
            <v>0</v>
          </cell>
          <cell r="AP1461">
            <v>0</v>
          </cell>
          <cell r="AQ1461">
            <v>0</v>
          </cell>
          <cell r="AR1461">
            <v>9</v>
          </cell>
          <cell r="BF1461">
            <v>27</v>
          </cell>
          <cell r="BG1461">
            <v>57.51</v>
          </cell>
          <cell r="BH1461">
            <v>0</v>
          </cell>
          <cell r="BI1461">
            <v>9</v>
          </cell>
          <cell r="BJ1461">
            <v>9</v>
          </cell>
        </row>
        <row r="1462">
          <cell r="D1462" t="str">
            <v>Slovenská technická univerzita v Bratislave</v>
          </cell>
          <cell r="AN1462">
            <v>0</v>
          </cell>
          <cell r="AO1462">
            <v>0</v>
          </cell>
          <cell r="AP1462">
            <v>0</v>
          </cell>
          <cell r="AQ1462">
            <v>0</v>
          </cell>
          <cell r="AR1462">
            <v>0</v>
          </cell>
          <cell r="BF1462">
            <v>0</v>
          </cell>
          <cell r="BG1462">
            <v>0</v>
          </cell>
          <cell r="BH1462">
            <v>0</v>
          </cell>
          <cell r="BI1462">
            <v>1</v>
          </cell>
          <cell r="BJ1462">
            <v>0</v>
          </cell>
        </row>
        <row r="1463">
          <cell r="D1463" t="str">
            <v>Slovenská technická univerzita v Bratislave</v>
          </cell>
          <cell r="AN1463">
            <v>0</v>
          </cell>
          <cell r="AO1463">
            <v>0</v>
          </cell>
          <cell r="AP1463">
            <v>0</v>
          </cell>
          <cell r="AQ1463">
            <v>0</v>
          </cell>
          <cell r="AR1463">
            <v>0</v>
          </cell>
          <cell r="BF1463">
            <v>0</v>
          </cell>
          <cell r="BG1463">
            <v>0</v>
          </cell>
          <cell r="BH1463">
            <v>0</v>
          </cell>
          <cell r="BI1463">
            <v>2</v>
          </cell>
          <cell r="BJ1463">
            <v>0</v>
          </cell>
        </row>
        <row r="1464">
          <cell r="D1464" t="str">
            <v>Slovenská technická univerzita v Bratislave</v>
          </cell>
          <cell r="AN1464">
            <v>0</v>
          </cell>
          <cell r="AO1464">
            <v>0</v>
          </cell>
          <cell r="AP1464">
            <v>0</v>
          </cell>
          <cell r="AQ1464">
            <v>0</v>
          </cell>
          <cell r="AR1464">
            <v>0</v>
          </cell>
          <cell r="BF1464">
            <v>0</v>
          </cell>
          <cell r="BG1464">
            <v>0</v>
          </cell>
          <cell r="BH1464">
            <v>0</v>
          </cell>
          <cell r="BI1464">
            <v>4</v>
          </cell>
          <cell r="BJ1464">
            <v>0</v>
          </cell>
        </row>
        <row r="1465">
          <cell r="D1465" t="str">
            <v>Slovenská technická univerzita v Bratislave</v>
          </cell>
          <cell r="AN1465">
            <v>6</v>
          </cell>
          <cell r="AO1465">
            <v>0</v>
          </cell>
          <cell r="AP1465">
            <v>0</v>
          </cell>
          <cell r="AQ1465">
            <v>6</v>
          </cell>
          <cell r="AR1465">
            <v>6</v>
          </cell>
          <cell r="BF1465">
            <v>18</v>
          </cell>
          <cell r="BG1465">
            <v>38.339999999999996</v>
          </cell>
          <cell r="BH1465">
            <v>38.339999999999996</v>
          </cell>
          <cell r="BI1465">
            <v>6</v>
          </cell>
          <cell r="BJ1465">
            <v>6</v>
          </cell>
        </row>
        <row r="1466">
          <cell r="D1466" t="str">
            <v>Slovenská technická univerzita v Bratislave</v>
          </cell>
          <cell r="AN1466">
            <v>7</v>
          </cell>
          <cell r="AO1466">
            <v>0</v>
          </cell>
          <cell r="AP1466">
            <v>0</v>
          </cell>
          <cell r="AQ1466">
            <v>0</v>
          </cell>
          <cell r="AR1466">
            <v>7</v>
          </cell>
          <cell r="BF1466">
            <v>21</v>
          </cell>
          <cell r="BG1466">
            <v>44.73</v>
          </cell>
          <cell r="BH1466">
            <v>0</v>
          </cell>
          <cell r="BI1466">
            <v>7</v>
          </cell>
          <cell r="BJ1466">
            <v>7</v>
          </cell>
        </row>
        <row r="1467">
          <cell r="D1467" t="str">
            <v>Slovenská technická univerzita v Bratislave</v>
          </cell>
          <cell r="AN1467">
            <v>6</v>
          </cell>
          <cell r="AO1467">
            <v>0</v>
          </cell>
          <cell r="AP1467">
            <v>0</v>
          </cell>
          <cell r="AQ1467">
            <v>6</v>
          </cell>
          <cell r="AR1467">
            <v>6</v>
          </cell>
          <cell r="BF1467">
            <v>24</v>
          </cell>
          <cell r="BG1467">
            <v>51.12</v>
          </cell>
          <cell r="BH1467">
            <v>51.12</v>
          </cell>
          <cell r="BI1467">
            <v>8</v>
          </cell>
          <cell r="BJ1467">
            <v>6</v>
          </cell>
        </row>
        <row r="1468">
          <cell r="D1468" t="str">
            <v>Slovenská technická univerzita v Bratislave</v>
          </cell>
          <cell r="AN1468">
            <v>4</v>
          </cell>
          <cell r="AO1468">
            <v>0</v>
          </cell>
          <cell r="AP1468">
            <v>0</v>
          </cell>
          <cell r="AQ1468">
            <v>0</v>
          </cell>
          <cell r="AR1468">
            <v>4</v>
          </cell>
          <cell r="BF1468">
            <v>12</v>
          </cell>
          <cell r="BG1468">
            <v>25.56</v>
          </cell>
          <cell r="BH1468">
            <v>22.364999999999998</v>
          </cell>
          <cell r="BI1468">
            <v>4</v>
          </cell>
          <cell r="BJ1468">
            <v>4</v>
          </cell>
        </row>
        <row r="1469">
          <cell r="D1469" t="str">
            <v>Slovenská technická univerzita v Bratislave</v>
          </cell>
          <cell r="AN1469">
            <v>18</v>
          </cell>
          <cell r="AO1469">
            <v>0</v>
          </cell>
          <cell r="AP1469">
            <v>0</v>
          </cell>
          <cell r="AQ1469">
            <v>0</v>
          </cell>
          <cell r="AR1469">
            <v>18</v>
          </cell>
          <cell r="BF1469">
            <v>54</v>
          </cell>
          <cell r="BG1469">
            <v>115.02</v>
          </cell>
          <cell r="BH1469">
            <v>86.265000000000001</v>
          </cell>
          <cell r="BI1469">
            <v>18</v>
          </cell>
          <cell r="BJ1469">
            <v>18</v>
          </cell>
        </row>
        <row r="1470">
          <cell r="D1470" t="str">
            <v>Slovenská technická univerzita v Bratislave</v>
          </cell>
          <cell r="AN1470">
            <v>18</v>
          </cell>
          <cell r="AO1470">
            <v>24</v>
          </cell>
          <cell r="AP1470">
            <v>24</v>
          </cell>
          <cell r="AQ1470">
            <v>18</v>
          </cell>
          <cell r="AR1470">
            <v>18</v>
          </cell>
          <cell r="BF1470">
            <v>27</v>
          </cell>
          <cell r="BG1470">
            <v>65.070000000000007</v>
          </cell>
          <cell r="BH1470">
            <v>65.070000000000007</v>
          </cell>
          <cell r="BI1470">
            <v>24</v>
          </cell>
          <cell r="BJ1470">
            <v>0</v>
          </cell>
        </row>
        <row r="1471">
          <cell r="D1471" t="str">
            <v>Slovenská technická univerzita v Bratislave</v>
          </cell>
          <cell r="AN1471">
            <v>183</v>
          </cell>
          <cell r="AO1471">
            <v>204</v>
          </cell>
          <cell r="AP1471">
            <v>204</v>
          </cell>
          <cell r="AQ1471">
            <v>183</v>
          </cell>
          <cell r="AR1471">
            <v>183</v>
          </cell>
          <cell r="BF1471">
            <v>274.5</v>
          </cell>
          <cell r="BG1471">
            <v>406.26</v>
          </cell>
          <cell r="BH1471">
            <v>386.28</v>
          </cell>
          <cell r="BI1471">
            <v>204</v>
          </cell>
          <cell r="BJ1471">
            <v>0</v>
          </cell>
        </row>
        <row r="1472">
          <cell r="D1472" t="str">
            <v>Slovenská technická univerzita v Bratislave</v>
          </cell>
          <cell r="AN1472">
            <v>45</v>
          </cell>
          <cell r="AO1472">
            <v>50</v>
          </cell>
          <cell r="AP1472">
            <v>0</v>
          </cell>
          <cell r="AQ1472">
            <v>0</v>
          </cell>
          <cell r="AR1472">
            <v>45</v>
          </cell>
          <cell r="BF1472">
            <v>67.5</v>
          </cell>
          <cell r="BG1472">
            <v>101.25</v>
          </cell>
          <cell r="BH1472">
            <v>92.045454545454547</v>
          </cell>
          <cell r="BI1472">
            <v>50</v>
          </cell>
          <cell r="BJ1472">
            <v>0</v>
          </cell>
        </row>
        <row r="1473">
          <cell r="D1473" t="str">
            <v>Slovenská technická univerzita v Bratislave</v>
          </cell>
          <cell r="AN1473">
            <v>102</v>
          </cell>
          <cell r="AO1473">
            <v>116</v>
          </cell>
          <cell r="AP1473">
            <v>0</v>
          </cell>
          <cell r="AQ1473">
            <v>0</v>
          </cell>
          <cell r="AR1473">
            <v>102</v>
          </cell>
          <cell r="BF1473">
            <v>153</v>
          </cell>
          <cell r="BG1473">
            <v>226.44</v>
          </cell>
          <cell r="BH1473">
            <v>208.07999999999998</v>
          </cell>
          <cell r="BI1473">
            <v>116</v>
          </cell>
          <cell r="BJ1473">
            <v>0</v>
          </cell>
        </row>
        <row r="1474">
          <cell r="D1474" t="str">
            <v>Slovenská technická univerzita v Bratislave</v>
          </cell>
          <cell r="AN1474">
            <v>71</v>
          </cell>
          <cell r="AO1474">
            <v>80</v>
          </cell>
          <cell r="AP1474">
            <v>80</v>
          </cell>
          <cell r="AQ1474">
            <v>71</v>
          </cell>
          <cell r="AR1474">
            <v>71</v>
          </cell>
          <cell r="BF1474">
            <v>106.5</v>
          </cell>
          <cell r="BG1474">
            <v>157.62</v>
          </cell>
          <cell r="BH1474">
            <v>152.36600000000001</v>
          </cell>
          <cell r="BI1474">
            <v>80</v>
          </cell>
          <cell r="BJ1474">
            <v>0</v>
          </cell>
        </row>
        <row r="1475">
          <cell r="D1475" t="str">
            <v>Slovenská technická univerzita v Bratislave</v>
          </cell>
          <cell r="AN1475">
            <v>4</v>
          </cell>
          <cell r="AO1475">
            <v>0</v>
          </cell>
          <cell r="AP1475">
            <v>0</v>
          </cell>
          <cell r="AQ1475">
            <v>0</v>
          </cell>
          <cell r="AR1475">
            <v>4</v>
          </cell>
          <cell r="BF1475">
            <v>12</v>
          </cell>
          <cell r="BG1475">
            <v>25.56</v>
          </cell>
          <cell r="BH1475">
            <v>22.152000000000001</v>
          </cell>
          <cell r="BI1475">
            <v>4</v>
          </cell>
          <cell r="BJ1475">
            <v>4</v>
          </cell>
        </row>
        <row r="1476">
          <cell r="D1476" t="str">
            <v>Slovenská technická univerzita v Bratislave</v>
          </cell>
          <cell r="AN1476">
            <v>12</v>
          </cell>
          <cell r="AO1476">
            <v>0</v>
          </cell>
          <cell r="AP1476">
            <v>0</v>
          </cell>
          <cell r="AQ1476">
            <v>0</v>
          </cell>
          <cell r="AR1476">
            <v>12</v>
          </cell>
          <cell r="BF1476">
            <v>36</v>
          </cell>
          <cell r="BG1476">
            <v>76.679999999999993</v>
          </cell>
          <cell r="BH1476">
            <v>51.12</v>
          </cell>
          <cell r="BI1476">
            <v>12</v>
          </cell>
          <cell r="BJ1476">
            <v>12</v>
          </cell>
        </row>
        <row r="1477">
          <cell r="D1477" t="str">
            <v>Slovenská technická univerzita v Bratislave</v>
          </cell>
          <cell r="AN1477">
            <v>10</v>
          </cell>
          <cell r="AO1477">
            <v>0</v>
          </cell>
          <cell r="AP1477">
            <v>0</v>
          </cell>
          <cell r="AQ1477">
            <v>10</v>
          </cell>
          <cell r="AR1477">
            <v>10</v>
          </cell>
          <cell r="BF1477">
            <v>40</v>
          </cell>
          <cell r="BG1477">
            <v>85.199999999999989</v>
          </cell>
          <cell r="BH1477">
            <v>85.199999999999989</v>
          </cell>
          <cell r="BI1477">
            <v>11</v>
          </cell>
          <cell r="BJ1477">
            <v>10</v>
          </cell>
        </row>
        <row r="1478">
          <cell r="D1478" t="str">
            <v>Slovenská technická univerzita v Bratislave</v>
          </cell>
          <cell r="AN1478">
            <v>5</v>
          </cell>
          <cell r="AO1478">
            <v>0</v>
          </cell>
          <cell r="AP1478">
            <v>0</v>
          </cell>
          <cell r="AQ1478">
            <v>5</v>
          </cell>
          <cell r="AR1478">
            <v>5</v>
          </cell>
          <cell r="BF1478">
            <v>20</v>
          </cell>
          <cell r="BG1478">
            <v>42.599999999999994</v>
          </cell>
          <cell r="BH1478">
            <v>42.599999999999994</v>
          </cell>
          <cell r="BI1478">
            <v>6</v>
          </cell>
          <cell r="BJ1478">
            <v>5</v>
          </cell>
        </row>
        <row r="1479">
          <cell r="D1479" t="str">
            <v>Slovenská technická univerzita v Bratislave</v>
          </cell>
          <cell r="AN1479">
            <v>4</v>
          </cell>
          <cell r="AO1479">
            <v>0</v>
          </cell>
          <cell r="AP1479">
            <v>0</v>
          </cell>
          <cell r="AQ1479">
            <v>4</v>
          </cell>
          <cell r="AR1479">
            <v>4</v>
          </cell>
          <cell r="BF1479">
            <v>16</v>
          </cell>
          <cell r="BG1479">
            <v>34.08</v>
          </cell>
          <cell r="BH1479">
            <v>34.08</v>
          </cell>
          <cell r="BI1479">
            <v>5</v>
          </cell>
          <cell r="BJ1479">
            <v>4</v>
          </cell>
        </row>
        <row r="1480">
          <cell r="D1480" t="str">
            <v>Slovenská technická univerzita v Bratislave</v>
          </cell>
          <cell r="AN1480">
            <v>13</v>
          </cell>
          <cell r="AO1480">
            <v>0</v>
          </cell>
          <cell r="AP1480">
            <v>0</v>
          </cell>
          <cell r="AQ1480">
            <v>13</v>
          </cell>
          <cell r="AR1480">
            <v>13</v>
          </cell>
          <cell r="BF1480">
            <v>39</v>
          </cell>
          <cell r="BG1480">
            <v>83.07</v>
          </cell>
          <cell r="BH1480">
            <v>83.07</v>
          </cell>
          <cell r="BI1480">
            <v>13</v>
          </cell>
          <cell r="BJ1480">
            <v>13</v>
          </cell>
        </row>
        <row r="1481">
          <cell r="D1481" t="str">
            <v>Slovenská technická univerzita v Bratislave</v>
          </cell>
          <cell r="AN1481">
            <v>10</v>
          </cell>
          <cell r="AO1481">
            <v>0</v>
          </cell>
          <cell r="AP1481">
            <v>0</v>
          </cell>
          <cell r="AQ1481">
            <v>10</v>
          </cell>
          <cell r="AR1481">
            <v>10</v>
          </cell>
          <cell r="BF1481">
            <v>30</v>
          </cell>
          <cell r="BG1481">
            <v>63.9</v>
          </cell>
          <cell r="BH1481">
            <v>63.9</v>
          </cell>
          <cell r="BI1481">
            <v>10</v>
          </cell>
          <cell r="BJ1481">
            <v>10</v>
          </cell>
        </row>
        <row r="1482">
          <cell r="D1482" t="str">
            <v>Slovenská technická univerzita v Bratislave</v>
          </cell>
          <cell r="AN1482">
            <v>7</v>
          </cell>
          <cell r="AO1482">
            <v>0</v>
          </cell>
          <cell r="AP1482">
            <v>0</v>
          </cell>
          <cell r="AQ1482">
            <v>7</v>
          </cell>
          <cell r="AR1482">
            <v>7</v>
          </cell>
          <cell r="BF1482">
            <v>21</v>
          </cell>
          <cell r="BG1482">
            <v>44.73</v>
          </cell>
          <cell r="BH1482">
            <v>44.73</v>
          </cell>
          <cell r="BI1482">
            <v>7</v>
          </cell>
          <cell r="BJ1482">
            <v>7</v>
          </cell>
        </row>
        <row r="1483">
          <cell r="D1483" t="str">
            <v>Slovenská technická univerzita v Bratislave</v>
          </cell>
          <cell r="AN1483">
            <v>7</v>
          </cell>
          <cell r="AO1483">
            <v>0</v>
          </cell>
          <cell r="AP1483">
            <v>0</v>
          </cell>
          <cell r="AQ1483">
            <v>7</v>
          </cell>
          <cell r="AR1483">
            <v>7</v>
          </cell>
          <cell r="BF1483">
            <v>21</v>
          </cell>
          <cell r="BG1483">
            <v>44.73</v>
          </cell>
          <cell r="BH1483">
            <v>44.73</v>
          </cell>
          <cell r="BI1483">
            <v>7</v>
          </cell>
          <cell r="BJ1483">
            <v>7</v>
          </cell>
        </row>
        <row r="1484">
          <cell r="D1484" t="str">
            <v>Slovenská technická univerzita v Bratislave</v>
          </cell>
          <cell r="AN1484">
            <v>1</v>
          </cell>
          <cell r="AO1484">
            <v>0</v>
          </cell>
          <cell r="AP1484">
            <v>0</v>
          </cell>
          <cell r="AQ1484">
            <v>0</v>
          </cell>
          <cell r="AR1484">
            <v>1</v>
          </cell>
          <cell r="BF1484">
            <v>3</v>
          </cell>
          <cell r="BG1484">
            <v>6.39</v>
          </cell>
          <cell r="BH1484">
            <v>5.5380000000000003</v>
          </cell>
          <cell r="BI1484">
            <v>1</v>
          </cell>
          <cell r="BJ1484">
            <v>1</v>
          </cell>
        </row>
        <row r="1485">
          <cell r="D1485" t="str">
            <v>Slovenská technická univerzita v Bratislave</v>
          </cell>
          <cell r="AN1485">
            <v>49</v>
          </cell>
          <cell r="AO1485">
            <v>60</v>
          </cell>
          <cell r="AP1485">
            <v>0</v>
          </cell>
          <cell r="AQ1485">
            <v>0</v>
          </cell>
          <cell r="AR1485">
            <v>49</v>
          </cell>
          <cell r="BF1485">
            <v>73.5</v>
          </cell>
          <cell r="BG1485">
            <v>108.78</v>
          </cell>
          <cell r="BH1485">
            <v>99.181764705882358</v>
          </cell>
          <cell r="BI1485">
            <v>60</v>
          </cell>
          <cell r="BJ1485">
            <v>0</v>
          </cell>
        </row>
        <row r="1486">
          <cell r="D1486" t="str">
            <v>Slovenská technická univerzita v Bratislave</v>
          </cell>
          <cell r="AN1486">
            <v>117</v>
          </cell>
          <cell r="AO1486">
            <v>146</v>
          </cell>
          <cell r="AP1486">
            <v>146</v>
          </cell>
          <cell r="AQ1486">
            <v>117</v>
          </cell>
          <cell r="AR1486">
            <v>117</v>
          </cell>
          <cell r="BF1486">
            <v>175.5</v>
          </cell>
          <cell r="BG1486">
            <v>259.74</v>
          </cell>
          <cell r="BH1486">
            <v>255.01745454545454</v>
          </cell>
          <cell r="BI1486">
            <v>146</v>
          </cell>
          <cell r="BJ1486">
            <v>0</v>
          </cell>
        </row>
        <row r="1487">
          <cell r="D1487" t="str">
            <v>Slovenská technická univerzita v Bratislave</v>
          </cell>
          <cell r="AN1487">
            <v>4</v>
          </cell>
          <cell r="AO1487">
            <v>0</v>
          </cell>
          <cell r="AP1487">
            <v>0</v>
          </cell>
          <cell r="AQ1487">
            <v>4</v>
          </cell>
          <cell r="AR1487">
            <v>4</v>
          </cell>
          <cell r="BF1487">
            <v>16</v>
          </cell>
          <cell r="BG1487">
            <v>34.08</v>
          </cell>
          <cell r="BH1487">
            <v>34.08</v>
          </cell>
          <cell r="BI1487">
            <v>5</v>
          </cell>
          <cell r="BJ1487">
            <v>4</v>
          </cell>
        </row>
        <row r="1488">
          <cell r="D1488" t="str">
            <v>Slovenská technická univerzita v Bratislave</v>
          </cell>
          <cell r="AN1488">
            <v>94</v>
          </cell>
          <cell r="AO1488">
            <v>103</v>
          </cell>
          <cell r="AP1488">
            <v>0</v>
          </cell>
          <cell r="AQ1488">
            <v>0</v>
          </cell>
          <cell r="AR1488">
            <v>94</v>
          </cell>
          <cell r="BF1488">
            <v>141</v>
          </cell>
          <cell r="BG1488">
            <v>208.68</v>
          </cell>
          <cell r="BH1488">
            <v>192.62769230769231</v>
          </cell>
          <cell r="BI1488">
            <v>103</v>
          </cell>
          <cell r="BJ1488">
            <v>0</v>
          </cell>
        </row>
        <row r="1489">
          <cell r="D1489" t="str">
            <v>Slovenská technická univerzita v Bratislave</v>
          </cell>
          <cell r="AN1489">
            <v>27</v>
          </cell>
          <cell r="AO1489">
            <v>31</v>
          </cell>
          <cell r="AP1489">
            <v>0</v>
          </cell>
          <cell r="AQ1489">
            <v>0</v>
          </cell>
          <cell r="AR1489">
            <v>27</v>
          </cell>
          <cell r="BF1489">
            <v>40.5</v>
          </cell>
          <cell r="BG1489">
            <v>59.94</v>
          </cell>
          <cell r="BH1489">
            <v>49.041818181818179</v>
          </cell>
          <cell r="BI1489">
            <v>31</v>
          </cell>
          <cell r="BJ1489">
            <v>0</v>
          </cell>
        </row>
        <row r="1490">
          <cell r="D1490" t="str">
            <v>Slovenská technická univerzita v Bratislave</v>
          </cell>
          <cell r="AN1490">
            <v>206</v>
          </cell>
          <cell r="AO1490">
            <v>282</v>
          </cell>
          <cell r="AP1490">
            <v>282</v>
          </cell>
          <cell r="AQ1490">
            <v>206</v>
          </cell>
          <cell r="AR1490">
            <v>206</v>
          </cell>
          <cell r="BF1490">
            <v>167.89999999999998</v>
          </cell>
          <cell r="BG1490">
            <v>248.49199999999996</v>
          </cell>
          <cell r="BH1490">
            <v>245.0407222222222</v>
          </cell>
          <cell r="BI1490">
            <v>282</v>
          </cell>
          <cell r="BJ1490">
            <v>0</v>
          </cell>
        </row>
        <row r="1491">
          <cell r="D1491" t="str">
            <v>Slovenská technická univerzita v Bratislave</v>
          </cell>
          <cell r="AN1491">
            <v>201</v>
          </cell>
          <cell r="AO1491">
            <v>242</v>
          </cell>
          <cell r="AP1491">
            <v>242</v>
          </cell>
          <cell r="AQ1491">
            <v>201</v>
          </cell>
          <cell r="AR1491">
            <v>201</v>
          </cell>
          <cell r="BF1491">
            <v>172.8</v>
          </cell>
          <cell r="BG1491">
            <v>336.09600000000006</v>
          </cell>
          <cell r="BH1491">
            <v>336.09600000000006</v>
          </cell>
          <cell r="BI1491">
            <v>242</v>
          </cell>
          <cell r="BJ1491">
            <v>0</v>
          </cell>
        </row>
        <row r="1492">
          <cell r="D1492" t="str">
            <v>Slovenská technická univerzita v Bratislave</v>
          </cell>
          <cell r="AN1492">
            <v>33</v>
          </cell>
          <cell r="AO1492">
            <v>40</v>
          </cell>
          <cell r="AP1492">
            <v>0</v>
          </cell>
          <cell r="AQ1492">
            <v>33</v>
          </cell>
          <cell r="AR1492">
            <v>33</v>
          </cell>
          <cell r="BF1492">
            <v>28.799999999999997</v>
          </cell>
          <cell r="BG1492">
            <v>43.199999999999996</v>
          </cell>
          <cell r="BH1492">
            <v>43.199999999999996</v>
          </cell>
          <cell r="BI1492">
            <v>40</v>
          </cell>
          <cell r="BJ1492">
            <v>0</v>
          </cell>
        </row>
        <row r="1493">
          <cell r="D1493" t="str">
            <v>Slovenská technická univerzita v Bratislave</v>
          </cell>
          <cell r="AN1493">
            <v>0</v>
          </cell>
          <cell r="AO1493">
            <v>11</v>
          </cell>
          <cell r="AP1493">
            <v>11</v>
          </cell>
          <cell r="AQ1493">
            <v>0</v>
          </cell>
          <cell r="AR1493">
            <v>0</v>
          </cell>
          <cell r="BF1493">
            <v>0</v>
          </cell>
          <cell r="BG1493">
            <v>0</v>
          </cell>
          <cell r="BH1493">
            <v>0</v>
          </cell>
          <cell r="BI1493">
            <v>11</v>
          </cell>
          <cell r="BJ1493">
            <v>0</v>
          </cell>
        </row>
        <row r="1494">
          <cell r="D1494" t="str">
            <v>Slovenská technická univerzita v Bratislave</v>
          </cell>
          <cell r="AN1494">
            <v>71</v>
          </cell>
          <cell r="AO1494">
            <v>81</v>
          </cell>
          <cell r="AP1494">
            <v>81</v>
          </cell>
          <cell r="AQ1494">
            <v>71</v>
          </cell>
          <cell r="AR1494">
            <v>71</v>
          </cell>
          <cell r="BF1494">
            <v>60.5</v>
          </cell>
          <cell r="BG1494">
            <v>145.80500000000001</v>
          </cell>
          <cell r="BH1494">
            <v>141.86432432432434</v>
          </cell>
          <cell r="BI1494">
            <v>81</v>
          </cell>
          <cell r="BJ1494">
            <v>0</v>
          </cell>
        </row>
        <row r="1495">
          <cell r="D1495" t="str">
            <v>Slovenská technická univerzita v Bratislave</v>
          </cell>
          <cell r="AN1495">
            <v>19</v>
          </cell>
          <cell r="AO1495">
            <v>26</v>
          </cell>
          <cell r="AP1495">
            <v>26</v>
          </cell>
          <cell r="AQ1495">
            <v>19</v>
          </cell>
          <cell r="AR1495">
            <v>19</v>
          </cell>
          <cell r="BF1495">
            <v>15.1</v>
          </cell>
          <cell r="BG1495">
            <v>22.347999999999999</v>
          </cell>
          <cell r="BH1495">
            <v>22.347999999999999</v>
          </cell>
          <cell r="BI1495">
            <v>26</v>
          </cell>
          <cell r="BJ1495">
            <v>0</v>
          </cell>
        </row>
        <row r="1496">
          <cell r="D1496" t="str">
            <v>Slovenská technická univerzita v Bratislave</v>
          </cell>
          <cell r="AN1496">
            <v>15</v>
          </cell>
          <cell r="AO1496">
            <v>19</v>
          </cell>
          <cell r="AP1496">
            <v>19</v>
          </cell>
          <cell r="AQ1496">
            <v>15</v>
          </cell>
          <cell r="AR1496">
            <v>15</v>
          </cell>
          <cell r="BF1496">
            <v>12.899999999999999</v>
          </cell>
          <cell r="BG1496">
            <v>19.091999999999999</v>
          </cell>
          <cell r="BH1496">
            <v>19.091999999999999</v>
          </cell>
          <cell r="BI1496">
            <v>19</v>
          </cell>
          <cell r="BJ1496">
            <v>0</v>
          </cell>
        </row>
        <row r="1497">
          <cell r="D1497" t="str">
            <v>Slovenská technická univerzita v Bratislave</v>
          </cell>
          <cell r="AN1497">
            <v>104</v>
          </cell>
          <cell r="AO1497">
            <v>126</v>
          </cell>
          <cell r="AP1497">
            <v>126</v>
          </cell>
          <cell r="AQ1497">
            <v>104</v>
          </cell>
          <cell r="AR1497">
            <v>104</v>
          </cell>
          <cell r="BF1497">
            <v>89.9</v>
          </cell>
          <cell r="BG1497">
            <v>133.05200000000002</v>
          </cell>
          <cell r="BH1497">
            <v>133.05200000000002</v>
          </cell>
          <cell r="BI1497">
            <v>126</v>
          </cell>
          <cell r="BJ1497">
            <v>0</v>
          </cell>
        </row>
        <row r="1498">
          <cell r="D1498" t="str">
            <v>Slovenská technická univerzita v Bratislave</v>
          </cell>
          <cell r="AN1498">
            <v>50</v>
          </cell>
          <cell r="AO1498">
            <v>72</v>
          </cell>
          <cell r="AP1498">
            <v>72</v>
          </cell>
          <cell r="AQ1498">
            <v>50</v>
          </cell>
          <cell r="AR1498">
            <v>50</v>
          </cell>
          <cell r="BF1498">
            <v>41.599999999999994</v>
          </cell>
          <cell r="BG1498">
            <v>61.567999999999991</v>
          </cell>
          <cell r="BH1498">
            <v>61.567999999999991</v>
          </cell>
          <cell r="BI1498">
            <v>72</v>
          </cell>
          <cell r="BJ1498">
            <v>0</v>
          </cell>
        </row>
        <row r="1499">
          <cell r="D1499" t="str">
            <v>Slovenská technická univerzita v Bratislave</v>
          </cell>
          <cell r="AN1499">
            <v>136</v>
          </cell>
          <cell r="AO1499">
            <v>179</v>
          </cell>
          <cell r="AP1499">
            <v>179</v>
          </cell>
          <cell r="AQ1499">
            <v>136</v>
          </cell>
          <cell r="AR1499">
            <v>136</v>
          </cell>
          <cell r="BF1499">
            <v>116.8</v>
          </cell>
          <cell r="BG1499">
            <v>172.864</v>
          </cell>
          <cell r="BH1499">
            <v>172.864</v>
          </cell>
          <cell r="BI1499">
            <v>179</v>
          </cell>
          <cell r="BJ1499">
            <v>0</v>
          </cell>
        </row>
        <row r="1500">
          <cell r="D1500" t="str">
            <v>Slovenská technická univerzita v Bratislave</v>
          </cell>
          <cell r="AN1500">
            <v>65</v>
          </cell>
          <cell r="AO1500">
            <v>69</v>
          </cell>
          <cell r="AP1500">
            <v>69</v>
          </cell>
          <cell r="AQ1500">
            <v>65</v>
          </cell>
          <cell r="AR1500">
            <v>65</v>
          </cell>
          <cell r="BF1500">
            <v>51.8</v>
          </cell>
          <cell r="BG1500">
            <v>76.664000000000001</v>
          </cell>
          <cell r="BH1500">
            <v>76.664000000000001</v>
          </cell>
          <cell r="BI1500">
            <v>69</v>
          </cell>
          <cell r="BJ1500">
            <v>0</v>
          </cell>
        </row>
        <row r="1501">
          <cell r="D1501" t="str">
            <v>Slovenská technická univerzita v Bratislave</v>
          </cell>
          <cell r="AN1501">
            <v>0</v>
          </cell>
          <cell r="AO1501">
            <v>0</v>
          </cell>
          <cell r="AP1501">
            <v>0</v>
          </cell>
          <cell r="AQ1501">
            <v>0</v>
          </cell>
          <cell r="AR1501">
            <v>0</v>
          </cell>
          <cell r="BF1501">
            <v>0</v>
          </cell>
          <cell r="BG1501">
            <v>0</v>
          </cell>
          <cell r="BH1501">
            <v>0</v>
          </cell>
          <cell r="BI1501">
            <v>1</v>
          </cell>
          <cell r="BJ1501">
            <v>0</v>
          </cell>
        </row>
        <row r="1502">
          <cell r="D1502" t="str">
            <v>Slovenská technická univerzita v Bratislave</v>
          </cell>
          <cell r="AN1502">
            <v>152</v>
          </cell>
          <cell r="AO1502">
            <v>184</v>
          </cell>
          <cell r="AP1502">
            <v>184</v>
          </cell>
          <cell r="AQ1502">
            <v>152</v>
          </cell>
          <cell r="AR1502">
            <v>152</v>
          </cell>
          <cell r="BF1502">
            <v>127.4</v>
          </cell>
          <cell r="BG1502">
            <v>188.55199999999999</v>
          </cell>
          <cell r="BH1502">
            <v>188.55199999999999</v>
          </cell>
          <cell r="BI1502">
            <v>184</v>
          </cell>
          <cell r="BJ1502">
            <v>0</v>
          </cell>
        </row>
        <row r="1503">
          <cell r="D1503" t="str">
            <v>Slovenská technická univerzita v Bratislave</v>
          </cell>
          <cell r="AN1503">
            <v>34</v>
          </cell>
          <cell r="AO1503">
            <v>46</v>
          </cell>
          <cell r="AP1503">
            <v>0</v>
          </cell>
          <cell r="AQ1503">
            <v>0</v>
          </cell>
          <cell r="AR1503">
            <v>34</v>
          </cell>
          <cell r="BF1503">
            <v>28.6</v>
          </cell>
          <cell r="BG1503">
            <v>42.328000000000003</v>
          </cell>
          <cell r="BH1503">
            <v>37.037000000000006</v>
          </cell>
          <cell r="BI1503">
            <v>46</v>
          </cell>
          <cell r="BJ1503">
            <v>0</v>
          </cell>
        </row>
        <row r="1504">
          <cell r="D1504" t="str">
            <v>Slovenská technická univerzita v Bratislave</v>
          </cell>
          <cell r="AN1504">
            <v>23</v>
          </cell>
          <cell r="AO1504">
            <v>30</v>
          </cell>
          <cell r="AP1504">
            <v>30</v>
          </cell>
          <cell r="AQ1504">
            <v>23</v>
          </cell>
          <cell r="AR1504">
            <v>23</v>
          </cell>
          <cell r="BF1504">
            <v>18.799999999999997</v>
          </cell>
          <cell r="BG1504">
            <v>27.823999999999995</v>
          </cell>
          <cell r="BH1504">
            <v>26.348484848484844</v>
          </cell>
          <cell r="BI1504">
            <v>30</v>
          </cell>
          <cell r="BJ1504">
            <v>0</v>
          </cell>
        </row>
        <row r="1505">
          <cell r="D1505" t="str">
            <v>Slovenská technická univerzita v Bratislave</v>
          </cell>
          <cell r="AN1505">
            <v>28</v>
          </cell>
          <cell r="AO1505">
            <v>37</v>
          </cell>
          <cell r="AP1505">
            <v>0</v>
          </cell>
          <cell r="AQ1505">
            <v>0</v>
          </cell>
          <cell r="AR1505">
            <v>28</v>
          </cell>
          <cell r="BF1505">
            <v>23.2</v>
          </cell>
          <cell r="BG1505">
            <v>24.128</v>
          </cell>
          <cell r="BH1505">
            <v>24.128</v>
          </cell>
          <cell r="BI1505">
            <v>37</v>
          </cell>
          <cell r="BJ1505">
            <v>0</v>
          </cell>
        </row>
        <row r="1506">
          <cell r="D1506" t="str">
            <v>Slovenská technická univerzita v Bratislave</v>
          </cell>
          <cell r="AN1506">
            <v>0</v>
          </cell>
          <cell r="AO1506">
            <v>0</v>
          </cell>
          <cell r="AP1506">
            <v>0</v>
          </cell>
          <cell r="AQ1506">
            <v>0</v>
          </cell>
          <cell r="AR1506">
            <v>0</v>
          </cell>
          <cell r="BF1506">
            <v>0</v>
          </cell>
          <cell r="BG1506">
            <v>0</v>
          </cell>
          <cell r="BH1506">
            <v>0</v>
          </cell>
          <cell r="BI1506">
            <v>4</v>
          </cell>
          <cell r="BJ1506">
            <v>0</v>
          </cell>
        </row>
        <row r="1507">
          <cell r="D1507" t="str">
            <v>Slovenská technická univerzita v Bratislave</v>
          </cell>
          <cell r="AN1507">
            <v>57</v>
          </cell>
          <cell r="AO1507">
            <v>62</v>
          </cell>
          <cell r="AP1507">
            <v>62</v>
          </cell>
          <cell r="AQ1507">
            <v>57</v>
          </cell>
          <cell r="AR1507">
            <v>57</v>
          </cell>
          <cell r="BF1507">
            <v>45.9</v>
          </cell>
          <cell r="BG1507">
            <v>67.932000000000002</v>
          </cell>
          <cell r="BH1507">
            <v>67.932000000000002</v>
          </cell>
          <cell r="BI1507">
            <v>62</v>
          </cell>
          <cell r="BJ1507">
            <v>0</v>
          </cell>
        </row>
        <row r="1508">
          <cell r="D1508" t="str">
            <v>Slovenská technická univerzita v Bratislave</v>
          </cell>
          <cell r="AN1508">
            <v>166</v>
          </cell>
          <cell r="AO1508">
            <v>215</v>
          </cell>
          <cell r="AP1508">
            <v>215</v>
          </cell>
          <cell r="AQ1508">
            <v>166</v>
          </cell>
          <cell r="AR1508">
            <v>166</v>
          </cell>
          <cell r="BF1508">
            <v>139.9</v>
          </cell>
          <cell r="BG1508">
            <v>207.05199999999999</v>
          </cell>
          <cell r="BH1508">
            <v>207.05199999999999</v>
          </cell>
          <cell r="BI1508">
            <v>215</v>
          </cell>
          <cell r="BJ1508">
            <v>0</v>
          </cell>
        </row>
        <row r="1509">
          <cell r="D1509" t="str">
            <v>Slovenská technická univerzita v Bratislave</v>
          </cell>
          <cell r="AN1509">
            <v>45</v>
          </cell>
          <cell r="AO1509">
            <v>63</v>
          </cell>
          <cell r="AP1509">
            <v>0</v>
          </cell>
          <cell r="AQ1509">
            <v>0</v>
          </cell>
          <cell r="AR1509">
            <v>45</v>
          </cell>
          <cell r="BF1509">
            <v>37.200000000000003</v>
          </cell>
          <cell r="BG1509">
            <v>55.056000000000004</v>
          </cell>
          <cell r="BH1509">
            <v>51.385600000000004</v>
          </cell>
          <cell r="BI1509">
            <v>63</v>
          </cell>
          <cell r="BJ1509">
            <v>0</v>
          </cell>
        </row>
        <row r="1510">
          <cell r="D1510" t="str">
            <v>Slovenská technická univerzita v Bratislave</v>
          </cell>
          <cell r="AN1510">
            <v>63</v>
          </cell>
          <cell r="AO1510">
            <v>75</v>
          </cell>
          <cell r="AP1510">
            <v>75</v>
          </cell>
          <cell r="AQ1510">
            <v>63</v>
          </cell>
          <cell r="AR1510">
            <v>63</v>
          </cell>
          <cell r="BF1510">
            <v>51</v>
          </cell>
          <cell r="BG1510">
            <v>75.48</v>
          </cell>
          <cell r="BH1510">
            <v>75.48</v>
          </cell>
          <cell r="BI1510">
            <v>75</v>
          </cell>
          <cell r="BJ1510">
            <v>0</v>
          </cell>
        </row>
        <row r="1511">
          <cell r="D1511" t="str">
            <v>Slovenská technická univerzita v Bratislave</v>
          </cell>
          <cell r="AN1511">
            <v>165</v>
          </cell>
          <cell r="AO1511">
            <v>200</v>
          </cell>
          <cell r="AP1511">
            <v>200</v>
          </cell>
          <cell r="AQ1511">
            <v>165</v>
          </cell>
          <cell r="AR1511">
            <v>165</v>
          </cell>
          <cell r="BF1511">
            <v>135.6</v>
          </cell>
          <cell r="BG1511">
            <v>200.68799999999999</v>
          </cell>
          <cell r="BH1511">
            <v>200.68799999999999</v>
          </cell>
          <cell r="BI1511">
            <v>200</v>
          </cell>
          <cell r="BJ1511">
            <v>0</v>
          </cell>
        </row>
        <row r="1512">
          <cell r="D1512" t="str">
            <v>Slovenská technická univerzita v Bratislave</v>
          </cell>
          <cell r="AN1512">
            <v>26</v>
          </cell>
          <cell r="AO1512">
            <v>26</v>
          </cell>
          <cell r="AP1512">
            <v>26</v>
          </cell>
          <cell r="AQ1512">
            <v>26</v>
          </cell>
          <cell r="AR1512">
            <v>26</v>
          </cell>
          <cell r="BF1512">
            <v>26</v>
          </cell>
          <cell r="BG1512">
            <v>38.479999999999997</v>
          </cell>
          <cell r="BH1512">
            <v>38.065493716337521</v>
          </cell>
          <cell r="BI1512">
            <v>26</v>
          </cell>
          <cell r="BJ1512">
            <v>0</v>
          </cell>
        </row>
        <row r="1513">
          <cell r="D1513" t="str">
            <v>Slovenská technická univerzita v Bratislave</v>
          </cell>
          <cell r="AN1513">
            <v>22</v>
          </cell>
          <cell r="AO1513">
            <v>26</v>
          </cell>
          <cell r="AP1513">
            <v>26</v>
          </cell>
          <cell r="AQ1513">
            <v>22</v>
          </cell>
          <cell r="AR1513">
            <v>22</v>
          </cell>
          <cell r="BF1513">
            <v>20.8</v>
          </cell>
          <cell r="BG1513">
            <v>30.783999999999999</v>
          </cell>
          <cell r="BH1513">
            <v>30.783999999999999</v>
          </cell>
          <cell r="BI1513">
            <v>26</v>
          </cell>
          <cell r="BJ1513">
            <v>0</v>
          </cell>
        </row>
        <row r="1514">
          <cell r="D1514" t="str">
            <v>Slovenská technická univerzita v Bratislave</v>
          </cell>
          <cell r="AN1514">
            <v>1</v>
          </cell>
          <cell r="AO1514">
            <v>0</v>
          </cell>
          <cell r="AP1514">
            <v>0</v>
          </cell>
          <cell r="AQ1514">
            <v>1</v>
          </cell>
          <cell r="AR1514">
            <v>1</v>
          </cell>
          <cell r="BF1514">
            <v>4</v>
          </cell>
          <cell r="BG1514">
            <v>8.52</v>
          </cell>
          <cell r="BH1514">
            <v>8.52</v>
          </cell>
          <cell r="BI1514">
            <v>2</v>
          </cell>
          <cell r="BJ1514">
            <v>1</v>
          </cell>
        </row>
        <row r="1515">
          <cell r="D1515" t="str">
            <v>Slovenská technická univerzita v Bratislave</v>
          </cell>
          <cell r="AN1515">
            <v>58</v>
          </cell>
          <cell r="AO1515">
            <v>72</v>
          </cell>
          <cell r="AP1515">
            <v>72</v>
          </cell>
          <cell r="AQ1515">
            <v>58</v>
          </cell>
          <cell r="AR1515">
            <v>58</v>
          </cell>
          <cell r="BF1515">
            <v>44.8</v>
          </cell>
          <cell r="BG1515">
            <v>66.304000000000002</v>
          </cell>
          <cell r="BH1515">
            <v>66.304000000000002</v>
          </cell>
          <cell r="BI1515">
            <v>72</v>
          </cell>
          <cell r="BJ1515">
            <v>0</v>
          </cell>
        </row>
        <row r="1516">
          <cell r="D1516" t="str">
            <v>Technická univerzita vo Zvolene</v>
          </cell>
          <cell r="AN1516">
            <v>4</v>
          </cell>
          <cell r="AO1516">
            <v>0</v>
          </cell>
          <cell r="AP1516">
            <v>0</v>
          </cell>
          <cell r="AQ1516">
            <v>4</v>
          </cell>
          <cell r="AR1516">
            <v>4</v>
          </cell>
          <cell r="BF1516">
            <v>16</v>
          </cell>
          <cell r="BG1516">
            <v>34.08</v>
          </cell>
          <cell r="BH1516">
            <v>34.08</v>
          </cell>
          <cell r="BI1516">
            <v>5</v>
          </cell>
          <cell r="BJ1516">
            <v>4</v>
          </cell>
        </row>
        <row r="1517">
          <cell r="D1517" t="str">
            <v>Technická univerzita vo Zvolene</v>
          </cell>
          <cell r="AN1517">
            <v>0</v>
          </cell>
          <cell r="AO1517">
            <v>0</v>
          </cell>
          <cell r="AP1517">
            <v>0</v>
          </cell>
          <cell r="AQ1517">
            <v>0</v>
          </cell>
          <cell r="AR1517">
            <v>0</v>
          </cell>
          <cell r="BF1517">
            <v>0</v>
          </cell>
          <cell r="BG1517">
            <v>0</v>
          </cell>
          <cell r="BH1517">
            <v>0</v>
          </cell>
          <cell r="BI1517">
            <v>30</v>
          </cell>
          <cell r="BJ1517">
            <v>0</v>
          </cell>
        </row>
        <row r="1518">
          <cell r="D1518" t="str">
            <v>Technická univerzita vo Zvolene</v>
          </cell>
          <cell r="AN1518">
            <v>6</v>
          </cell>
          <cell r="AO1518">
            <v>0</v>
          </cell>
          <cell r="AP1518">
            <v>0</v>
          </cell>
          <cell r="AQ1518">
            <v>6</v>
          </cell>
          <cell r="AR1518">
            <v>6</v>
          </cell>
          <cell r="BF1518">
            <v>24</v>
          </cell>
          <cell r="BG1518">
            <v>51.12</v>
          </cell>
          <cell r="BH1518">
            <v>51.12</v>
          </cell>
          <cell r="BI1518">
            <v>8</v>
          </cell>
          <cell r="BJ1518">
            <v>6</v>
          </cell>
        </row>
        <row r="1519">
          <cell r="D1519" t="str">
            <v>Technická univerzita vo Zvolene</v>
          </cell>
          <cell r="AN1519">
            <v>6</v>
          </cell>
          <cell r="AO1519">
            <v>0</v>
          </cell>
          <cell r="AP1519">
            <v>0</v>
          </cell>
          <cell r="AQ1519">
            <v>6</v>
          </cell>
          <cell r="AR1519">
            <v>6</v>
          </cell>
          <cell r="BF1519">
            <v>18</v>
          </cell>
          <cell r="BG1519">
            <v>38.339999999999996</v>
          </cell>
          <cell r="BH1519">
            <v>38.339999999999996</v>
          </cell>
          <cell r="BI1519">
            <v>6</v>
          </cell>
          <cell r="BJ1519">
            <v>6</v>
          </cell>
        </row>
        <row r="1520">
          <cell r="D1520" t="str">
            <v>Technická univerzita vo Zvolene</v>
          </cell>
          <cell r="AN1520">
            <v>0</v>
          </cell>
          <cell r="AO1520">
            <v>0</v>
          </cell>
          <cell r="AP1520">
            <v>0</v>
          </cell>
          <cell r="AQ1520">
            <v>0</v>
          </cell>
          <cell r="AR1520">
            <v>0</v>
          </cell>
          <cell r="BF1520">
            <v>0</v>
          </cell>
          <cell r="BG1520">
            <v>0</v>
          </cell>
          <cell r="BH1520">
            <v>0</v>
          </cell>
          <cell r="BI1520">
            <v>2</v>
          </cell>
          <cell r="BJ1520">
            <v>0</v>
          </cell>
        </row>
        <row r="1521">
          <cell r="D1521" t="str">
            <v>Technická univerzita vo Zvolene</v>
          </cell>
          <cell r="AN1521">
            <v>0</v>
          </cell>
          <cell r="AO1521">
            <v>0</v>
          </cell>
          <cell r="AP1521">
            <v>0</v>
          </cell>
          <cell r="AQ1521">
            <v>0</v>
          </cell>
          <cell r="AR1521">
            <v>0</v>
          </cell>
          <cell r="BF1521">
            <v>0</v>
          </cell>
          <cell r="BG1521">
            <v>0</v>
          </cell>
          <cell r="BH1521">
            <v>0</v>
          </cell>
          <cell r="BI1521">
            <v>15</v>
          </cell>
          <cell r="BJ1521">
            <v>0</v>
          </cell>
        </row>
        <row r="1522">
          <cell r="D1522" t="str">
            <v>Technická univerzita vo Zvolene</v>
          </cell>
          <cell r="AN1522">
            <v>61</v>
          </cell>
          <cell r="AO1522">
            <v>73</v>
          </cell>
          <cell r="AP1522">
            <v>0</v>
          </cell>
          <cell r="AQ1522">
            <v>0</v>
          </cell>
          <cell r="AR1522">
            <v>61</v>
          </cell>
          <cell r="BF1522">
            <v>53.8</v>
          </cell>
          <cell r="BG1522">
            <v>85.542000000000002</v>
          </cell>
          <cell r="BH1522">
            <v>82.690600000000003</v>
          </cell>
          <cell r="BI1522">
            <v>73</v>
          </cell>
          <cell r="BJ1522">
            <v>0</v>
          </cell>
        </row>
        <row r="1523">
          <cell r="D1523" t="str">
            <v>Technická univerzita vo Zvolene</v>
          </cell>
          <cell r="AN1523">
            <v>200</v>
          </cell>
          <cell r="AO1523">
            <v>230</v>
          </cell>
          <cell r="AP1523">
            <v>0</v>
          </cell>
          <cell r="AQ1523">
            <v>0</v>
          </cell>
          <cell r="AR1523">
            <v>200</v>
          </cell>
          <cell r="BF1523">
            <v>174.2</v>
          </cell>
          <cell r="BG1523">
            <v>276.97800000000001</v>
          </cell>
          <cell r="BH1523">
            <v>267.25947368421055</v>
          </cell>
          <cell r="BI1523">
            <v>230</v>
          </cell>
          <cell r="BJ1523">
            <v>0</v>
          </cell>
        </row>
        <row r="1524">
          <cell r="D1524" t="str">
            <v>Technická univerzita vo Zvolene</v>
          </cell>
          <cell r="AN1524">
            <v>0</v>
          </cell>
          <cell r="AO1524">
            <v>0</v>
          </cell>
          <cell r="AP1524">
            <v>0</v>
          </cell>
          <cell r="AQ1524">
            <v>0</v>
          </cell>
          <cell r="AR1524">
            <v>0</v>
          </cell>
          <cell r="BF1524">
            <v>0</v>
          </cell>
          <cell r="BG1524">
            <v>0</v>
          </cell>
          <cell r="BH1524">
            <v>0</v>
          </cell>
          <cell r="BI1524">
            <v>30</v>
          </cell>
          <cell r="BJ1524">
            <v>0</v>
          </cell>
        </row>
        <row r="1525">
          <cell r="D1525" t="str">
            <v>Technická univerzita vo Zvolene</v>
          </cell>
          <cell r="AN1525">
            <v>0</v>
          </cell>
          <cell r="AO1525">
            <v>0</v>
          </cell>
          <cell r="AP1525">
            <v>0</v>
          </cell>
          <cell r="AQ1525">
            <v>0</v>
          </cell>
          <cell r="AR1525">
            <v>0</v>
          </cell>
          <cell r="BF1525">
            <v>0</v>
          </cell>
          <cell r="BG1525">
            <v>0</v>
          </cell>
          <cell r="BH1525">
            <v>0</v>
          </cell>
          <cell r="BI1525">
            <v>52</v>
          </cell>
          <cell r="BJ1525">
            <v>0</v>
          </cell>
        </row>
        <row r="1526">
          <cell r="D1526" t="str">
            <v>Technická univerzita vo Zvolene</v>
          </cell>
          <cell r="AN1526">
            <v>159</v>
          </cell>
          <cell r="AO1526">
            <v>190</v>
          </cell>
          <cell r="AP1526">
            <v>0</v>
          </cell>
          <cell r="AQ1526">
            <v>0</v>
          </cell>
          <cell r="AR1526">
            <v>159</v>
          </cell>
          <cell r="BF1526">
            <v>139.80000000000001</v>
          </cell>
          <cell r="BG1526">
            <v>206.90400000000002</v>
          </cell>
          <cell r="BH1526">
            <v>206.90400000000002</v>
          </cell>
          <cell r="BI1526">
            <v>190</v>
          </cell>
          <cell r="BJ1526">
            <v>0</v>
          </cell>
        </row>
        <row r="1527">
          <cell r="D1527" t="str">
            <v>Technická univerzita vo Zvolene</v>
          </cell>
          <cell r="AN1527">
            <v>0</v>
          </cell>
          <cell r="AO1527">
            <v>0</v>
          </cell>
          <cell r="AP1527">
            <v>0</v>
          </cell>
          <cell r="AQ1527">
            <v>0</v>
          </cell>
          <cell r="AR1527">
            <v>0</v>
          </cell>
          <cell r="BF1527">
            <v>0</v>
          </cell>
          <cell r="BG1527">
            <v>0</v>
          </cell>
          <cell r="BH1527">
            <v>0</v>
          </cell>
          <cell r="BI1527">
            <v>35</v>
          </cell>
          <cell r="BJ1527">
            <v>0</v>
          </cell>
        </row>
        <row r="1528">
          <cell r="D1528" t="str">
            <v>Technická univerzita vo Zvolene</v>
          </cell>
          <cell r="AN1528">
            <v>0</v>
          </cell>
          <cell r="AO1528">
            <v>0</v>
          </cell>
          <cell r="AP1528">
            <v>0</v>
          </cell>
          <cell r="AQ1528">
            <v>0</v>
          </cell>
          <cell r="AR1528">
            <v>0</v>
          </cell>
          <cell r="BF1528">
            <v>0</v>
          </cell>
          <cell r="BG1528">
            <v>0</v>
          </cell>
          <cell r="BH1528">
            <v>0</v>
          </cell>
          <cell r="BI1528">
            <v>48</v>
          </cell>
          <cell r="BJ1528">
            <v>0</v>
          </cell>
        </row>
        <row r="1529">
          <cell r="D1529" t="str">
            <v>Technická univerzita vo Zvolene</v>
          </cell>
          <cell r="AN1529">
            <v>0</v>
          </cell>
          <cell r="AO1529">
            <v>0</v>
          </cell>
          <cell r="AP1529">
            <v>0</v>
          </cell>
          <cell r="AQ1529">
            <v>0</v>
          </cell>
          <cell r="AR1529">
            <v>0</v>
          </cell>
          <cell r="BF1529">
            <v>0</v>
          </cell>
          <cell r="BG1529">
            <v>0</v>
          </cell>
          <cell r="BH1529">
            <v>0</v>
          </cell>
          <cell r="BI1529">
            <v>47</v>
          </cell>
          <cell r="BJ1529">
            <v>0</v>
          </cell>
        </row>
        <row r="1530">
          <cell r="D1530" t="str">
            <v>Technická univerzita vo Zvolene</v>
          </cell>
          <cell r="AN1530">
            <v>0</v>
          </cell>
          <cell r="AO1530">
            <v>0</v>
          </cell>
          <cell r="AP1530">
            <v>0</v>
          </cell>
          <cell r="AQ1530">
            <v>0</v>
          </cell>
          <cell r="AR1530">
            <v>0</v>
          </cell>
          <cell r="BF1530">
            <v>0</v>
          </cell>
          <cell r="BG1530">
            <v>0</v>
          </cell>
          <cell r="BH1530">
            <v>0</v>
          </cell>
          <cell r="BI1530">
            <v>16</v>
          </cell>
          <cell r="BJ1530">
            <v>0</v>
          </cell>
        </row>
        <row r="1531">
          <cell r="D1531" t="str">
            <v>Technická univerzita vo Zvolene</v>
          </cell>
          <cell r="AN1531">
            <v>0</v>
          </cell>
          <cell r="AO1531">
            <v>0</v>
          </cell>
          <cell r="AP1531">
            <v>0</v>
          </cell>
          <cell r="AQ1531">
            <v>0</v>
          </cell>
          <cell r="AR1531">
            <v>0</v>
          </cell>
          <cell r="BF1531">
            <v>0</v>
          </cell>
          <cell r="BG1531">
            <v>0</v>
          </cell>
          <cell r="BH1531">
            <v>0</v>
          </cell>
          <cell r="BI1531">
            <v>5</v>
          </cell>
          <cell r="BJ1531">
            <v>0</v>
          </cell>
        </row>
        <row r="1532">
          <cell r="D1532" t="str">
            <v>Technická univerzita vo Zvolene</v>
          </cell>
          <cell r="AN1532">
            <v>94</v>
          </cell>
          <cell r="AO1532">
            <v>110</v>
          </cell>
          <cell r="AP1532">
            <v>0</v>
          </cell>
          <cell r="AQ1532">
            <v>0</v>
          </cell>
          <cell r="AR1532">
            <v>94</v>
          </cell>
          <cell r="BF1532">
            <v>80.5</v>
          </cell>
          <cell r="BG1532">
            <v>83.72</v>
          </cell>
          <cell r="BH1532">
            <v>83.72</v>
          </cell>
          <cell r="BI1532">
            <v>110</v>
          </cell>
          <cell r="BJ1532">
            <v>0</v>
          </cell>
        </row>
        <row r="1533">
          <cell r="D1533" t="str">
            <v>Technická univerzita vo Zvolene</v>
          </cell>
          <cell r="AN1533">
            <v>28</v>
          </cell>
          <cell r="AO1533">
            <v>35</v>
          </cell>
          <cell r="AP1533">
            <v>35</v>
          </cell>
          <cell r="AQ1533">
            <v>28</v>
          </cell>
          <cell r="AR1533">
            <v>28</v>
          </cell>
          <cell r="BF1533">
            <v>22.9</v>
          </cell>
          <cell r="BG1533">
            <v>33.891999999999996</v>
          </cell>
          <cell r="BH1533">
            <v>33.891999999999996</v>
          </cell>
          <cell r="BI1533">
            <v>35</v>
          </cell>
          <cell r="BJ1533">
            <v>0</v>
          </cell>
        </row>
        <row r="1534">
          <cell r="D1534" t="str">
            <v>Univerzita J. Selyeho</v>
          </cell>
          <cell r="AN1534">
            <v>5</v>
          </cell>
          <cell r="AO1534">
            <v>6</v>
          </cell>
          <cell r="AP1534">
            <v>0</v>
          </cell>
          <cell r="AQ1534">
            <v>0</v>
          </cell>
          <cell r="AR1534">
            <v>5</v>
          </cell>
          <cell r="BF1534">
            <v>5</v>
          </cell>
          <cell r="BG1534">
            <v>5.2</v>
          </cell>
          <cell r="BH1534">
            <v>2.6</v>
          </cell>
          <cell r="BI1534">
            <v>6</v>
          </cell>
          <cell r="BJ1534">
            <v>0</v>
          </cell>
        </row>
        <row r="1535">
          <cell r="D1535" t="str">
            <v>Univerzita J. Selyeho</v>
          </cell>
          <cell r="AN1535">
            <v>0</v>
          </cell>
          <cell r="AO1535">
            <v>0</v>
          </cell>
          <cell r="AP1535">
            <v>0</v>
          </cell>
          <cell r="AQ1535">
            <v>0</v>
          </cell>
          <cell r="AR1535">
            <v>0</v>
          </cell>
          <cell r="BF1535">
            <v>0</v>
          </cell>
          <cell r="BG1535">
            <v>0</v>
          </cell>
          <cell r="BH1535">
            <v>0</v>
          </cell>
          <cell r="BI1535">
            <v>7</v>
          </cell>
          <cell r="BJ1535">
            <v>0</v>
          </cell>
        </row>
        <row r="1536">
          <cell r="D1536" t="str">
            <v>Univerzita J. Selyeho</v>
          </cell>
          <cell r="AN1536">
            <v>0</v>
          </cell>
          <cell r="AO1536">
            <v>0</v>
          </cell>
          <cell r="AP1536">
            <v>0</v>
          </cell>
          <cell r="AQ1536">
            <v>0</v>
          </cell>
          <cell r="AR1536">
            <v>0</v>
          </cell>
          <cell r="BF1536">
            <v>0</v>
          </cell>
          <cell r="BG1536">
            <v>0</v>
          </cell>
          <cell r="BH1536">
            <v>0</v>
          </cell>
          <cell r="BI1536">
            <v>1</v>
          </cell>
          <cell r="BJ1536">
            <v>0</v>
          </cell>
        </row>
        <row r="1537">
          <cell r="D1537" t="str">
            <v>Univerzita J. Selyeho</v>
          </cell>
          <cell r="AN1537">
            <v>219</v>
          </cell>
          <cell r="AO1537">
            <v>226</v>
          </cell>
          <cell r="AP1537">
            <v>0</v>
          </cell>
          <cell r="AQ1537">
            <v>0</v>
          </cell>
          <cell r="AR1537">
            <v>219</v>
          </cell>
          <cell r="BF1537">
            <v>195</v>
          </cell>
          <cell r="BG1537">
            <v>232.04999999999998</v>
          </cell>
          <cell r="BH1537">
            <v>222.76799999999997</v>
          </cell>
          <cell r="BI1537">
            <v>226</v>
          </cell>
          <cell r="BJ1537">
            <v>0</v>
          </cell>
        </row>
        <row r="1538">
          <cell r="D1538" t="str">
            <v>Univerzita J. Selyeho</v>
          </cell>
          <cell r="AN1538">
            <v>0</v>
          </cell>
          <cell r="AO1538">
            <v>0</v>
          </cell>
          <cell r="AP1538">
            <v>0</v>
          </cell>
          <cell r="AQ1538">
            <v>0</v>
          </cell>
          <cell r="AR1538">
            <v>0</v>
          </cell>
          <cell r="BF1538">
            <v>0</v>
          </cell>
          <cell r="BG1538">
            <v>0</v>
          </cell>
          <cell r="BH1538">
            <v>0</v>
          </cell>
          <cell r="BI1538">
            <v>7</v>
          </cell>
          <cell r="BJ1538">
            <v>0</v>
          </cell>
        </row>
        <row r="1539">
          <cell r="D1539" t="str">
            <v>Univerzita J. Selyeho</v>
          </cell>
          <cell r="AN1539">
            <v>15</v>
          </cell>
          <cell r="AO1539">
            <v>16</v>
          </cell>
          <cell r="AP1539">
            <v>0</v>
          </cell>
          <cell r="AQ1539">
            <v>0</v>
          </cell>
          <cell r="AR1539">
            <v>15</v>
          </cell>
          <cell r="BF1539">
            <v>22.5</v>
          </cell>
          <cell r="BG1539">
            <v>32.4</v>
          </cell>
          <cell r="BH1539">
            <v>30.375</v>
          </cell>
          <cell r="BI1539">
            <v>16</v>
          </cell>
          <cell r="BJ1539">
            <v>0</v>
          </cell>
        </row>
        <row r="1540">
          <cell r="D1540" t="str">
            <v>Univerzita J. Selyeho</v>
          </cell>
          <cell r="AN1540">
            <v>25.5</v>
          </cell>
          <cell r="AO1540">
            <v>28</v>
          </cell>
          <cell r="AP1540">
            <v>0</v>
          </cell>
          <cell r="AQ1540">
            <v>0</v>
          </cell>
          <cell r="AR1540">
            <v>25.5</v>
          </cell>
          <cell r="BF1540">
            <v>38.25</v>
          </cell>
          <cell r="BG1540">
            <v>41.692500000000003</v>
          </cell>
          <cell r="BH1540">
            <v>35.278269230769233</v>
          </cell>
          <cell r="BI1540">
            <v>28</v>
          </cell>
          <cell r="BJ1540">
            <v>0</v>
          </cell>
        </row>
        <row r="1541">
          <cell r="D1541" t="str">
            <v>Univerzita J. Selyeho</v>
          </cell>
          <cell r="AN1541">
            <v>56</v>
          </cell>
          <cell r="AO1541">
            <v>67</v>
          </cell>
          <cell r="AP1541">
            <v>0</v>
          </cell>
          <cell r="AQ1541">
            <v>0</v>
          </cell>
          <cell r="AR1541">
            <v>56</v>
          </cell>
          <cell r="BF1541">
            <v>48.2</v>
          </cell>
          <cell r="BG1541">
            <v>52.538000000000004</v>
          </cell>
          <cell r="BH1541">
            <v>52.538000000000004</v>
          </cell>
          <cell r="BI1541">
            <v>67</v>
          </cell>
          <cell r="BJ1541">
            <v>0</v>
          </cell>
        </row>
        <row r="1542">
          <cell r="D1542" t="str">
            <v>Univerzita J. Selyeho</v>
          </cell>
          <cell r="AN1542">
            <v>9</v>
          </cell>
          <cell r="AO1542">
            <v>11.5</v>
          </cell>
          <cell r="AP1542">
            <v>0</v>
          </cell>
          <cell r="AQ1542">
            <v>0</v>
          </cell>
          <cell r="AR1542">
            <v>9</v>
          </cell>
          <cell r="BF1542">
            <v>7.9499999999999993</v>
          </cell>
          <cell r="BG1542">
            <v>8.6654999999999998</v>
          </cell>
          <cell r="BH1542">
            <v>8.6654999999999998</v>
          </cell>
          <cell r="BI1542">
            <v>11.5</v>
          </cell>
          <cell r="BJ1542">
            <v>0</v>
          </cell>
        </row>
        <row r="1543">
          <cell r="D1543" t="str">
            <v>Univerzita J. Selyeho</v>
          </cell>
          <cell r="AN1543">
            <v>10</v>
          </cell>
          <cell r="AO1543">
            <v>11</v>
          </cell>
          <cell r="AP1543">
            <v>0</v>
          </cell>
          <cell r="AQ1543">
            <v>0</v>
          </cell>
          <cell r="AR1543">
            <v>10</v>
          </cell>
          <cell r="BF1543">
            <v>15</v>
          </cell>
          <cell r="BG1543">
            <v>17.849999999999998</v>
          </cell>
          <cell r="BH1543">
            <v>12.749999999999998</v>
          </cell>
          <cell r="BI1543">
            <v>11</v>
          </cell>
          <cell r="BJ1543">
            <v>0</v>
          </cell>
        </row>
        <row r="1544">
          <cell r="D1544" t="str">
            <v>Univerzita J. Selyeho</v>
          </cell>
          <cell r="AN1544">
            <v>11.5</v>
          </cell>
          <cell r="AO1544">
            <v>13</v>
          </cell>
          <cell r="AP1544">
            <v>0</v>
          </cell>
          <cell r="AQ1544">
            <v>0</v>
          </cell>
          <cell r="AR1544">
            <v>11.5</v>
          </cell>
          <cell r="BF1544">
            <v>17.25</v>
          </cell>
          <cell r="BG1544">
            <v>20.5275</v>
          </cell>
          <cell r="BH1544">
            <v>16.422000000000001</v>
          </cell>
          <cell r="BI1544">
            <v>13</v>
          </cell>
          <cell r="BJ1544">
            <v>0</v>
          </cell>
        </row>
        <row r="1545">
          <cell r="D1545" t="str">
            <v>Univerzita J. Selyeho</v>
          </cell>
          <cell r="AN1545">
            <v>0</v>
          </cell>
          <cell r="AO1545">
            <v>0</v>
          </cell>
          <cell r="AP1545">
            <v>0</v>
          </cell>
          <cell r="AQ1545">
            <v>0</v>
          </cell>
          <cell r="AR1545">
            <v>0</v>
          </cell>
          <cell r="BF1545">
            <v>0</v>
          </cell>
          <cell r="BG1545">
            <v>0</v>
          </cell>
          <cell r="BH1545">
            <v>0</v>
          </cell>
          <cell r="BI1545">
            <v>1</v>
          </cell>
          <cell r="BJ1545">
            <v>0</v>
          </cell>
        </row>
        <row r="1546">
          <cell r="D1546" t="str">
            <v>Univerzita J. Selyeho</v>
          </cell>
          <cell r="AN1546">
            <v>171</v>
          </cell>
          <cell r="AO1546">
            <v>195</v>
          </cell>
          <cell r="AP1546">
            <v>0</v>
          </cell>
          <cell r="AQ1546">
            <v>0</v>
          </cell>
          <cell r="AR1546">
            <v>171</v>
          </cell>
          <cell r="BF1546">
            <v>142.19999999999999</v>
          </cell>
          <cell r="BG1546">
            <v>210.45599999999999</v>
          </cell>
          <cell r="BH1546">
            <v>182.39519999999999</v>
          </cell>
          <cell r="BI1546">
            <v>195</v>
          </cell>
          <cell r="BJ1546">
            <v>0</v>
          </cell>
        </row>
        <row r="1547">
          <cell r="D1547" t="str">
            <v>Univerzita J. Selyeho</v>
          </cell>
          <cell r="AN1547">
            <v>25</v>
          </cell>
          <cell r="AO1547">
            <v>29</v>
          </cell>
          <cell r="AP1547">
            <v>0</v>
          </cell>
          <cell r="AQ1547">
            <v>0</v>
          </cell>
          <cell r="AR1547">
            <v>25</v>
          </cell>
          <cell r="BF1547">
            <v>26.5</v>
          </cell>
          <cell r="BG1547">
            <v>26.5</v>
          </cell>
          <cell r="BH1547">
            <v>26.5</v>
          </cell>
          <cell r="BI1547">
            <v>29</v>
          </cell>
          <cell r="BJ1547">
            <v>0</v>
          </cell>
        </row>
        <row r="1548">
          <cell r="D1548" t="str">
            <v>Univerzita J. Selyeho</v>
          </cell>
          <cell r="AN1548">
            <v>293</v>
          </cell>
          <cell r="AO1548">
            <v>323</v>
          </cell>
          <cell r="AP1548">
            <v>0</v>
          </cell>
          <cell r="AQ1548">
            <v>0</v>
          </cell>
          <cell r="AR1548">
            <v>293</v>
          </cell>
          <cell r="BF1548">
            <v>253.7</v>
          </cell>
          <cell r="BG1548">
            <v>263.84800000000001</v>
          </cell>
          <cell r="BH1548">
            <v>263.84800000000001</v>
          </cell>
          <cell r="BI1548">
            <v>323</v>
          </cell>
          <cell r="BJ1548">
            <v>0</v>
          </cell>
        </row>
        <row r="1549">
          <cell r="D1549" t="str">
            <v>Univerzita J. Selyeho</v>
          </cell>
          <cell r="AN1549">
            <v>42.5</v>
          </cell>
          <cell r="AO1549">
            <v>57.5</v>
          </cell>
          <cell r="AP1549">
            <v>0</v>
          </cell>
          <cell r="AQ1549">
            <v>0</v>
          </cell>
          <cell r="AR1549">
            <v>42.5</v>
          </cell>
          <cell r="BF1549">
            <v>34.700000000000003</v>
          </cell>
          <cell r="BG1549">
            <v>37.823000000000008</v>
          </cell>
          <cell r="BH1549">
            <v>37.823000000000008</v>
          </cell>
          <cell r="BI1549">
            <v>57.5</v>
          </cell>
          <cell r="BJ1549">
            <v>0</v>
          </cell>
        </row>
        <row r="1550">
          <cell r="D1550" t="str">
            <v>Univerzita J. Selyeho</v>
          </cell>
          <cell r="AN1550">
            <v>17</v>
          </cell>
          <cell r="AO1550">
            <v>22</v>
          </cell>
          <cell r="AP1550">
            <v>22</v>
          </cell>
          <cell r="AQ1550">
            <v>17</v>
          </cell>
          <cell r="AR1550">
            <v>17</v>
          </cell>
          <cell r="BF1550">
            <v>12.799999999999999</v>
          </cell>
          <cell r="BG1550">
            <v>15.231999999999998</v>
          </cell>
          <cell r="BH1550">
            <v>15.231999999999998</v>
          </cell>
          <cell r="BI1550">
            <v>22</v>
          </cell>
          <cell r="BJ1550">
            <v>0</v>
          </cell>
        </row>
        <row r="1551">
          <cell r="D1551" t="str">
            <v>Univerzita J. Selyeho</v>
          </cell>
          <cell r="AN1551">
            <v>12</v>
          </cell>
          <cell r="AO1551">
            <v>15</v>
          </cell>
          <cell r="AP1551">
            <v>15</v>
          </cell>
          <cell r="AQ1551">
            <v>12</v>
          </cell>
          <cell r="AR1551">
            <v>12</v>
          </cell>
          <cell r="BF1551">
            <v>10.5</v>
          </cell>
          <cell r="BG1551">
            <v>12.494999999999999</v>
          </cell>
          <cell r="BH1551">
            <v>12.494999999999999</v>
          </cell>
          <cell r="BI1551">
            <v>15</v>
          </cell>
          <cell r="BJ1551">
            <v>0</v>
          </cell>
        </row>
        <row r="1552">
          <cell r="D1552" t="str">
            <v>Univerzita J. Selyeho</v>
          </cell>
          <cell r="AN1552">
            <v>39.5</v>
          </cell>
          <cell r="AO1552">
            <v>48</v>
          </cell>
          <cell r="AP1552">
            <v>0</v>
          </cell>
          <cell r="AQ1552">
            <v>0</v>
          </cell>
          <cell r="AR1552">
            <v>39.5</v>
          </cell>
          <cell r="BF1552">
            <v>34.25</v>
          </cell>
          <cell r="BG1552">
            <v>37.332500000000003</v>
          </cell>
          <cell r="BH1552">
            <v>37.332500000000003</v>
          </cell>
          <cell r="BI1552">
            <v>48</v>
          </cell>
          <cell r="BJ1552">
            <v>0</v>
          </cell>
        </row>
        <row r="1553">
          <cell r="D1553" t="str">
            <v>Univerzita J. Selyeho</v>
          </cell>
          <cell r="AN1553">
            <v>4.5</v>
          </cell>
          <cell r="AO1553">
            <v>5</v>
          </cell>
          <cell r="AP1553">
            <v>5</v>
          </cell>
          <cell r="AQ1553">
            <v>4.5</v>
          </cell>
          <cell r="AR1553">
            <v>4.5</v>
          </cell>
          <cell r="BF1553">
            <v>3.5999999999999996</v>
          </cell>
          <cell r="BG1553">
            <v>5.1839999999999993</v>
          </cell>
          <cell r="BH1553">
            <v>5.1839999999999993</v>
          </cell>
          <cell r="BI1553">
            <v>5</v>
          </cell>
          <cell r="BJ1553">
            <v>0</v>
          </cell>
        </row>
        <row r="1554">
          <cell r="D1554" t="str">
            <v>Univerzita J. Selyeho</v>
          </cell>
          <cell r="AN1554">
            <v>0</v>
          </cell>
          <cell r="AO1554">
            <v>0</v>
          </cell>
          <cell r="AP1554">
            <v>0</v>
          </cell>
          <cell r="AQ1554">
            <v>0</v>
          </cell>
          <cell r="AR1554">
            <v>0</v>
          </cell>
          <cell r="BF1554">
            <v>0</v>
          </cell>
          <cell r="BG1554">
            <v>0</v>
          </cell>
          <cell r="BH1554">
            <v>0</v>
          </cell>
          <cell r="BI1554">
            <v>2</v>
          </cell>
          <cell r="BJ1554">
            <v>0</v>
          </cell>
        </row>
        <row r="1555">
          <cell r="D1555" t="str">
            <v>Univerzita Pavla Jozefa Šafárika v Košiciach</v>
          </cell>
          <cell r="AN1555">
            <v>2</v>
          </cell>
          <cell r="AO1555">
            <v>0</v>
          </cell>
          <cell r="AP1555">
            <v>0</v>
          </cell>
          <cell r="AQ1555">
            <v>0</v>
          </cell>
          <cell r="AR1555">
            <v>0</v>
          </cell>
          <cell r="BF1555">
            <v>0</v>
          </cell>
          <cell r="BG1555">
            <v>0</v>
          </cell>
          <cell r="BH1555">
            <v>0</v>
          </cell>
          <cell r="BI1555">
            <v>3</v>
          </cell>
          <cell r="BJ1555">
            <v>0</v>
          </cell>
        </row>
        <row r="1556">
          <cell r="D1556" t="str">
            <v>Vysoká škola manažmentu</v>
          </cell>
          <cell r="AN1556">
            <v>4</v>
          </cell>
          <cell r="AO1556">
            <v>0</v>
          </cell>
          <cell r="AP1556">
            <v>0</v>
          </cell>
          <cell r="AQ1556">
            <v>0</v>
          </cell>
          <cell r="AR1556">
            <v>0</v>
          </cell>
          <cell r="BF1556">
            <v>0</v>
          </cell>
          <cell r="BG1556">
            <v>0</v>
          </cell>
          <cell r="BH1556">
            <v>0</v>
          </cell>
          <cell r="BI1556">
            <v>4</v>
          </cell>
          <cell r="BJ1556">
            <v>0</v>
          </cell>
        </row>
        <row r="1557">
          <cell r="D1557" t="str">
            <v>Univerzita Pavla Jozefa Šafárika v Košiciach</v>
          </cell>
          <cell r="AN1557">
            <v>1</v>
          </cell>
          <cell r="AO1557">
            <v>0</v>
          </cell>
          <cell r="AP1557">
            <v>0</v>
          </cell>
          <cell r="AQ1557">
            <v>0</v>
          </cell>
          <cell r="AR1557">
            <v>0</v>
          </cell>
          <cell r="BF1557">
            <v>0</v>
          </cell>
          <cell r="BG1557">
            <v>0</v>
          </cell>
          <cell r="BH1557">
            <v>0</v>
          </cell>
          <cell r="BI1557">
            <v>1</v>
          </cell>
          <cell r="BJ1557">
            <v>0</v>
          </cell>
        </row>
        <row r="1558">
          <cell r="D1558" t="str">
            <v>Univerzita Konštantína Filozofa v Nitre</v>
          </cell>
          <cell r="AN1558">
            <v>7</v>
          </cell>
          <cell r="AO1558">
            <v>0</v>
          </cell>
          <cell r="AP1558">
            <v>0</v>
          </cell>
          <cell r="AQ1558">
            <v>0</v>
          </cell>
          <cell r="AR1558">
            <v>7</v>
          </cell>
          <cell r="BF1558">
            <v>28</v>
          </cell>
          <cell r="BG1558">
            <v>30.800000000000004</v>
          </cell>
          <cell r="BH1558">
            <v>30.800000000000004</v>
          </cell>
          <cell r="BI1558">
            <v>8</v>
          </cell>
          <cell r="BJ1558">
            <v>7</v>
          </cell>
        </row>
        <row r="1559">
          <cell r="D1559" t="str">
            <v>Univerzita Pavla Jozefa Šafárika v Košiciach</v>
          </cell>
          <cell r="AN1559">
            <v>0</v>
          </cell>
          <cell r="AO1559">
            <v>0</v>
          </cell>
          <cell r="AP1559">
            <v>0</v>
          </cell>
          <cell r="AQ1559">
            <v>0</v>
          </cell>
          <cell r="AR1559">
            <v>0</v>
          </cell>
          <cell r="BF1559">
            <v>0</v>
          </cell>
          <cell r="BG1559">
            <v>0</v>
          </cell>
          <cell r="BH1559">
            <v>0</v>
          </cell>
          <cell r="BI1559">
            <v>5</v>
          </cell>
          <cell r="BJ1559">
            <v>0</v>
          </cell>
        </row>
        <row r="1560">
          <cell r="D1560" t="str">
            <v>Vysoká škola Danubius</v>
          </cell>
          <cell r="AN1560">
            <v>1</v>
          </cell>
          <cell r="AO1560">
            <v>0</v>
          </cell>
          <cell r="AP1560">
            <v>0</v>
          </cell>
          <cell r="AQ1560">
            <v>0</v>
          </cell>
          <cell r="AR1560">
            <v>0</v>
          </cell>
          <cell r="BF1560">
            <v>0</v>
          </cell>
          <cell r="BG1560">
            <v>0</v>
          </cell>
          <cell r="BH1560">
            <v>0</v>
          </cell>
          <cell r="BI1560">
            <v>1</v>
          </cell>
          <cell r="BJ1560">
            <v>0</v>
          </cell>
        </row>
        <row r="1561">
          <cell r="D1561" t="str">
            <v>Vysoká škola Danubius</v>
          </cell>
          <cell r="AN1561">
            <v>2</v>
          </cell>
          <cell r="AO1561">
            <v>0</v>
          </cell>
          <cell r="AP1561">
            <v>0</v>
          </cell>
          <cell r="AQ1561">
            <v>0</v>
          </cell>
          <cell r="AR1561">
            <v>0</v>
          </cell>
          <cell r="BF1561">
            <v>0</v>
          </cell>
          <cell r="BG1561">
            <v>0</v>
          </cell>
          <cell r="BH1561">
            <v>0</v>
          </cell>
          <cell r="BI1561">
            <v>2</v>
          </cell>
          <cell r="BJ1561">
            <v>0</v>
          </cell>
        </row>
        <row r="1562">
          <cell r="D1562" t="str">
            <v>Vysoká škola Danubius</v>
          </cell>
          <cell r="AN1562">
            <v>1</v>
          </cell>
          <cell r="AO1562">
            <v>0</v>
          </cell>
          <cell r="AP1562">
            <v>0</v>
          </cell>
          <cell r="AQ1562">
            <v>0</v>
          </cell>
          <cell r="AR1562">
            <v>0</v>
          </cell>
          <cell r="BF1562">
            <v>0</v>
          </cell>
          <cell r="BG1562">
            <v>0</v>
          </cell>
          <cell r="BH1562">
            <v>0</v>
          </cell>
          <cell r="BI1562">
            <v>1</v>
          </cell>
          <cell r="BJ1562">
            <v>0</v>
          </cell>
        </row>
        <row r="1563">
          <cell r="D1563" t="str">
            <v>Vysoká škola Danubius</v>
          </cell>
          <cell r="AN1563">
            <v>101</v>
          </cell>
          <cell r="AO1563">
            <v>101</v>
          </cell>
          <cell r="AP1563">
            <v>0</v>
          </cell>
          <cell r="AQ1563">
            <v>0</v>
          </cell>
          <cell r="AR1563">
            <v>101</v>
          </cell>
          <cell r="BF1563">
            <v>151.5</v>
          </cell>
          <cell r="BG1563">
            <v>151.5</v>
          </cell>
          <cell r="BH1563">
            <v>144.45348837209303</v>
          </cell>
          <cell r="BI1563">
            <v>101</v>
          </cell>
          <cell r="BJ1563">
            <v>0</v>
          </cell>
        </row>
        <row r="1564">
          <cell r="D1564" t="str">
            <v>Vysoká škola Danubius</v>
          </cell>
          <cell r="AN1564">
            <v>156</v>
          </cell>
          <cell r="AO1564">
            <v>156</v>
          </cell>
          <cell r="AP1564">
            <v>0</v>
          </cell>
          <cell r="AQ1564">
            <v>0</v>
          </cell>
          <cell r="AR1564">
            <v>156</v>
          </cell>
          <cell r="BF1564">
            <v>136.80000000000001</v>
          </cell>
          <cell r="BG1564">
            <v>136.80000000000001</v>
          </cell>
          <cell r="BH1564">
            <v>136.80000000000001</v>
          </cell>
          <cell r="BI1564">
            <v>156</v>
          </cell>
          <cell r="BJ1564">
            <v>0</v>
          </cell>
        </row>
        <row r="1565">
          <cell r="D1565" t="str">
            <v>Univerzita veterinárskeho lekárstva a farmácie v Košiciach</v>
          </cell>
          <cell r="AN1565">
            <v>82</v>
          </cell>
          <cell r="AO1565">
            <v>82</v>
          </cell>
          <cell r="AP1565">
            <v>0</v>
          </cell>
          <cell r="AQ1565">
            <v>0</v>
          </cell>
          <cell r="AR1565">
            <v>82</v>
          </cell>
          <cell r="BF1565">
            <v>72.400000000000006</v>
          </cell>
          <cell r="BG1565">
            <v>319.28400000000005</v>
          </cell>
          <cell r="BH1565">
            <v>238.01170909090916</v>
          </cell>
          <cell r="BI1565">
            <v>82</v>
          </cell>
          <cell r="BJ1565">
            <v>0</v>
          </cell>
        </row>
        <row r="1566">
          <cell r="D1566" t="str">
            <v>Slovenská zdravotnícka univerzita v Bratislave</v>
          </cell>
          <cell r="AN1566">
            <v>88</v>
          </cell>
          <cell r="AO1566">
            <v>0</v>
          </cell>
          <cell r="AP1566">
            <v>0</v>
          </cell>
          <cell r="AQ1566">
            <v>0</v>
          </cell>
          <cell r="AR1566">
            <v>0</v>
          </cell>
          <cell r="BF1566">
            <v>0</v>
          </cell>
          <cell r="BG1566">
            <v>0</v>
          </cell>
          <cell r="BH1566">
            <v>0</v>
          </cell>
          <cell r="BI1566">
            <v>301</v>
          </cell>
          <cell r="BJ1566">
            <v>0</v>
          </cell>
        </row>
        <row r="1567">
          <cell r="D1567" t="str">
            <v>Slovenská zdravotnícka univerzita v Bratislave</v>
          </cell>
          <cell r="AN1567">
            <v>25</v>
          </cell>
          <cell r="AO1567">
            <v>0</v>
          </cell>
          <cell r="AP1567">
            <v>0</v>
          </cell>
          <cell r="AQ1567">
            <v>0</v>
          </cell>
          <cell r="AR1567">
            <v>0</v>
          </cell>
          <cell r="BF1567">
            <v>0</v>
          </cell>
          <cell r="BG1567">
            <v>0</v>
          </cell>
          <cell r="BH1567">
            <v>0</v>
          </cell>
          <cell r="BI1567">
            <v>25</v>
          </cell>
          <cell r="BJ1567">
            <v>0</v>
          </cell>
        </row>
        <row r="1568">
          <cell r="D1568" t="str">
            <v>Slovenská zdravotnícka univerzita v Bratislave</v>
          </cell>
          <cell r="AN1568">
            <v>44</v>
          </cell>
          <cell r="AO1568">
            <v>0</v>
          </cell>
          <cell r="AP1568">
            <v>0</v>
          </cell>
          <cell r="AQ1568">
            <v>0</v>
          </cell>
          <cell r="AR1568">
            <v>0</v>
          </cell>
          <cell r="BF1568">
            <v>0</v>
          </cell>
          <cell r="BG1568">
            <v>0</v>
          </cell>
          <cell r="BH1568">
            <v>0</v>
          </cell>
          <cell r="BI1568">
            <v>124</v>
          </cell>
          <cell r="BJ1568">
            <v>0</v>
          </cell>
        </row>
        <row r="1569">
          <cell r="D1569" t="str">
            <v>Slovenská zdravotnícka univerzita v Bratislave</v>
          </cell>
          <cell r="AN1569">
            <v>3</v>
          </cell>
          <cell r="AO1569">
            <v>0</v>
          </cell>
          <cell r="AP1569">
            <v>0</v>
          </cell>
          <cell r="AQ1569">
            <v>0</v>
          </cell>
          <cell r="AR1569">
            <v>0</v>
          </cell>
          <cell r="BF1569">
            <v>0</v>
          </cell>
          <cell r="BG1569">
            <v>0</v>
          </cell>
          <cell r="BH1569">
            <v>0</v>
          </cell>
          <cell r="BI1569">
            <v>37</v>
          </cell>
          <cell r="BJ1569">
            <v>0</v>
          </cell>
        </row>
        <row r="1570">
          <cell r="D1570" t="str">
            <v>Paneurópska vysoká škola</v>
          </cell>
          <cell r="AN1570">
            <v>0</v>
          </cell>
          <cell r="AO1570">
            <v>65</v>
          </cell>
          <cell r="AP1570">
            <v>0</v>
          </cell>
          <cell r="AQ1570">
            <v>0</v>
          </cell>
          <cell r="AR1570">
            <v>0</v>
          </cell>
          <cell r="BF1570">
            <v>0</v>
          </cell>
          <cell r="BG1570">
            <v>0</v>
          </cell>
          <cell r="BH1570">
            <v>0</v>
          </cell>
          <cell r="BI1570">
            <v>65</v>
          </cell>
          <cell r="BJ1570">
            <v>0</v>
          </cell>
        </row>
        <row r="1571">
          <cell r="D1571" t="str">
            <v>Univerzita Komenského v Bratislave</v>
          </cell>
          <cell r="AN1571">
            <v>2</v>
          </cell>
          <cell r="AO1571">
            <v>0</v>
          </cell>
          <cell r="AP1571">
            <v>0</v>
          </cell>
          <cell r="AQ1571">
            <v>0</v>
          </cell>
          <cell r="AR1571">
            <v>0</v>
          </cell>
          <cell r="BF1571">
            <v>0</v>
          </cell>
          <cell r="BG1571">
            <v>0</v>
          </cell>
          <cell r="BH1571">
            <v>0</v>
          </cell>
          <cell r="BI1571">
            <v>415</v>
          </cell>
          <cell r="BJ1571">
            <v>0</v>
          </cell>
        </row>
        <row r="1572">
          <cell r="D1572" t="str">
            <v>Univerzita Komenského v Bratislave</v>
          </cell>
          <cell r="AN1572">
            <v>92</v>
          </cell>
          <cell r="AO1572">
            <v>96</v>
          </cell>
          <cell r="AP1572">
            <v>0</v>
          </cell>
          <cell r="AQ1572">
            <v>0</v>
          </cell>
          <cell r="AR1572">
            <v>92</v>
          </cell>
          <cell r="BF1572">
            <v>77.3</v>
          </cell>
          <cell r="BG1572">
            <v>80.391999999999996</v>
          </cell>
          <cell r="BH1572">
            <v>80.391999999999996</v>
          </cell>
          <cell r="BI1572">
            <v>96</v>
          </cell>
          <cell r="BJ1572">
            <v>0</v>
          </cell>
        </row>
        <row r="1573">
          <cell r="D1573" t="str">
            <v>Bratislavská medzinárodná škola liberálnych štúdií</v>
          </cell>
          <cell r="AN1573">
            <v>49</v>
          </cell>
          <cell r="AO1573">
            <v>49</v>
          </cell>
          <cell r="AP1573">
            <v>0</v>
          </cell>
          <cell r="AQ1573">
            <v>0</v>
          </cell>
          <cell r="AR1573">
            <v>49</v>
          </cell>
          <cell r="BF1573">
            <v>41.8</v>
          </cell>
          <cell r="BG1573">
            <v>41.8</v>
          </cell>
          <cell r="BH1573">
            <v>31.349999999999998</v>
          </cell>
          <cell r="BI1573">
            <v>49</v>
          </cell>
          <cell r="BJ1573">
            <v>0</v>
          </cell>
        </row>
        <row r="1574">
          <cell r="D1574" t="str">
            <v>Slovenská zdravotnícka univerzita v Bratislave</v>
          </cell>
          <cell r="AN1574">
            <v>6</v>
          </cell>
          <cell r="AO1574">
            <v>0</v>
          </cell>
          <cell r="AP1574">
            <v>0</v>
          </cell>
          <cell r="AQ1574">
            <v>0</v>
          </cell>
          <cell r="AR1574">
            <v>0</v>
          </cell>
          <cell r="BF1574">
            <v>0</v>
          </cell>
          <cell r="BG1574">
            <v>0</v>
          </cell>
          <cell r="BH1574">
            <v>0</v>
          </cell>
          <cell r="BI1574">
            <v>30</v>
          </cell>
          <cell r="BJ1574">
            <v>0</v>
          </cell>
        </row>
        <row r="1575">
          <cell r="D1575" t="str">
            <v>Univerzita Komenského v Bratislave</v>
          </cell>
          <cell r="AN1575">
            <v>3</v>
          </cell>
          <cell r="AO1575">
            <v>0</v>
          </cell>
          <cell r="AP1575">
            <v>0</v>
          </cell>
          <cell r="AQ1575">
            <v>0</v>
          </cell>
          <cell r="AR1575">
            <v>3</v>
          </cell>
          <cell r="BF1575">
            <v>9</v>
          </cell>
          <cell r="BG1575">
            <v>9.9</v>
          </cell>
          <cell r="BH1575">
            <v>9.9</v>
          </cell>
          <cell r="BI1575">
            <v>3</v>
          </cell>
          <cell r="BJ1575">
            <v>3</v>
          </cell>
        </row>
        <row r="1576">
          <cell r="D1576" t="str">
            <v>Katolícka univerzita v Ružomberku</v>
          </cell>
          <cell r="AN1576">
            <v>33</v>
          </cell>
          <cell r="AO1576">
            <v>41</v>
          </cell>
          <cell r="AP1576">
            <v>0</v>
          </cell>
          <cell r="AQ1576">
            <v>0</v>
          </cell>
          <cell r="AR1576">
            <v>33</v>
          </cell>
          <cell r="BF1576">
            <v>28.799999999999997</v>
          </cell>
          <cell r="BG1576">
            <v>34.271999999999998</v>
          </cell>
          <cell r="BH1576">
            <v>34.271999999999998</v>
          </cell>
          <cell r="BI1576">
            <v>41</v>
          </cell>
          <cell r="BJ1576">
            <v>0</v>
          </cell>
        </row>
        <row r="1577">
          <cell r="D1577" t="str">
            <v>Žilinská univerzita v Žiline</v>
          </cell>
          <cell r="AN1577">
            <v>1</v>
          </cell>
          <cell r="AO1577">
            <v>0</v>
          </cell>
          <cell r="AP1577">
            <v>0</v>
          </cell>
          <cell r="AQ1577">
            <v>0</v>
          </cell>
          <cell r="AR1577">
            <v>0</v>
          </cell>
          <cell r="BF1577">
            <v>0</v>
          </cell>
          <cell r="BG1577">
            <v>0</v>
          </cell>
          <cell r="BH1577">
            <v>0</v>
          </cell>
          <cell r="BI1577">
            <v>7</v>
          </cell>
          <cell r="BJ1577">
            <v>0</v>
          </cell>
        </row>
        <row r="1578">
          <cell r="D1578" t="str">
            <v>Žilinská univerzita v Žiline</v>
          </cell>
          <cell r="AN1578">
            <v>0</v>
          </cell>
          <cell r="AO1578">
            <v>0</v>
          </cell>
          <cell r="AP1578">
            <v>0</v>
          </cell>
          <cell r="AQ1578">
            <v>0</v>
          </cell>
          <cell r="AR1578">
            <v>0</v>
          </cell>
          <cell r="BF1578">
            <v>0</v>
          </cell>
          <cell r="BG1578">
            <v>0</v>
          </cell>
          <cell r="BH1578">
            <v>0</v>
          </cell>
          <cell r="BI1578">
            <v>14</v>
          </cell>
          <cell r="BJ1578">
            <v>0</v>
          </cell>
        </row>
        <row r="1579">
          <cell r="D1579" t="str">
            <v>Žilinská univerzita v Žiline</v>
          </cell>
          <cell r="AN1579">
            <v>5</v>
          </cell>
          <cell r="AO1579">
            <v>0</v>
          </cell>
          <cell r="AP1579">
            <v>0</v>
          </cell>
          <cell r="AQ1579">
            <v>0</v>
          </cell>
          <cell r="AR1579">
            <v>0</v>
          </cell>
          <cell r="BF1579">
            <v>0</v>
          </cell>
          <cell r="BG1579">
            <v>0</v>
          </cell>
          <cell r="BH1579">
            <v>0</v>
          </cell>
          <cell r="BI1579">
            <v>5</v>
          </cell>
          <cell r="BJ1579">
            <v>0</v>
          </cell>
        </row>
        <row r="1580">
          <cell r="D1580" t="str">
            <v>Žilinská univerzita v Žiline</v>
          </cell>
          <cell r="AN1580">
            <v>0</v>
          </cell>
          <cell r="AO1580">
            <v>0</v>
          </cell>
          <cell r="AP1580">
            <v>0</v>
          </cell>
          <cell r="AQ1580">
            <v>0</v>
          </cell>
          <cell r="AR1580">
            <v>0</v>
          </cell>
          <cell r="BF1580">
            <v>0</v>
          </cell>
          <cell r="BG1580">
            <v>0</v>
          </cell>
          <cell r="BH1580">
            <v>0</v>
          </cell>
          <cell r="BI1580">
            <v>4</v>
          </cell>
          <cell r="BJ1580">
            <v>0</v>
          </cell>
        </row>
        <row r="1581">
          <cell r="D1581" t="str">
            <v>Žilinská univerzita v Žiline</v>
          </cell>
          <cell r="AN1581">
            <v>0</v>
          </cell>
          <cell r="AO1581">
            <v>0</v>
          </cell>
          <cell r="AP1581">
            <v>0</v>
          </cell>
          <cell r="AQ1581">
            <v>0</v>
          </cell>
          <cell r="AR1581">
            <v>0</v>
          </cell>
          <cell r="BF1581">
            <v>0</v>
          </cell>
          <cell r="BG1581">
            <v>0</v>
          </cell>
          <cell r="BH1581">
            <v>0</v>
          </cell>
          <cell r="BI1581">
            <v>13</v>
          </cell>
          <cell r="BJ1581">
            <v>0</v>
          </cell>
        </row>
        <row r="1582">
          <cell r="D1582" t="str">
            <v>Žilinská univerzita v Žiline</v>
          </cell>
          <cell r="AN1582">
            <v>0</v>
          </cell>
          <cell r="AO1582">
            <v>0</v>
          </cell>
          <cell r="AP1582">
            <v>0</v>
          </cell>
          <cell r="AQ1582">
            <v>0</v>
          </cell>
          <cell r="AR1582">
            <v>0</v>
          </cell>
          <cell r="BF1582">
            <v>0</v>
          </cell>
          <cell r="BG1582">
            <v>0</v>
          </cell>
          <cell r="BH1582">
            <v>0</v>
          </cell>
          <cell r="BI1582">
            <v>5</v>
          </cell>
          <cell r="BJ1582">
            <v>0</v>
          </cell>
        </row>
        <row r="1583">
          <cell r="D1583" t="str">
            <v>Žilinská univerzita v Žiline</v>
          </cell>
          <cell r="AN1583">
            <v>0</v>
          </cell>
          <cell r="AO1583">
            <v>0</v>
          </cell>
          <cell r="AP1583">
            <v>0</v>
          </cell>
          <cell r="AQ1583">
            <v>0</v>
          </cell>
          <cell r="AR1583">
            <v>0</v>
          </cell>
          <cell r="BF1583">
            <v>0</v>
          </cell>
          <cell r="BG1583">
            <v>0</v>
          </cell>
          <cell r="BH1583">
            <v>0</v>
          </cell>
          <cell r="BI1583">
            <v>76</v>
          </cell>
          <cell r="BJ1583">
            <v>0</v>
          </cell>
        </row>
        <row r="1584">
          <cell r="D1584" t="str">
            <v>Žilinská univerzita v Žiline</v>
          </cell>
          <cell r="AN1584">
            <v>1</v>
          </cell>
          <cell r="AO1584">
            <v>0</v>
          </cell>
          <cell r="AP1584">
            <v>0</v>
          </cell>
          <cell r="AQ1584">
            <v>0</v>
          </cell>
          <cell r="AR1584">
            <v>0</v>
          </cell>
          <cell r="BF1584">
            <v>0</v>
          </cell>
          <cell r="BG1584">
            <v>0</v>
          </cell>
          <cell r="BH1584">
            <v>0</v>
          </cell>
          <cell r="BI1584">
            <v>21</v>
          </cell>
          <cell r="BJ1584">
            <v>0</v>
          </cell>
        </row>
        <row r="1585">
          <cell r="D1585" t="str">
            <v>Žilinská univerzita v Žiline</v>
          </cell>
          <cell r="AN1585">
            <v>0</v>
          </cell>
          <cell r="AO1585">
            <v>0</v>
          </cell>
          <cell r="AP1585">
            <v>0</v>
          </cell>
          <cell r="AQ1585">
            <v>0</v>
          </cell>
          <cell r="AR1585">
            <v>0</v>
          </cell>
          <cell r="BF1585">
            <v>0</v>
          </cell>
          <cell r="BG1585">
            <v>0</v>
          </cell>
          <cell r="BH1585">
            <v>0</v>
          </cell>
          <cell r="BI1585">
            <v>41</v>
          </cell>
          <cell r="BJ1585">
            <v>0</v>
          </cell>
        </row>
        <row r="1586">
          <cell r="D1586" t="str">
            <v>Žilinská univerzita v Žiline</v>
          </cell>
          <cell r="AN1586">
            <v>2</v>
          </cell>
          <cell r="AO1586">
            <v>0</v>
          </cell>
          <cell r="AP1586">
            <v>0</v>
          </cell>
          <cell r="AQ1586">
            <v>0</v>
          </cell>
          <cell r="AR1586">
            <v>0</v>
          </cell>
          <cell r="BF1586">
            <v>0</v>
          </cell>
          <cell r="BG1586">
            <v>0</v>
          </cell>
          <cell r="BH1586">
            <v>0</v>
          </cell>
          <cell r="BI1586">
            <v>3</v>
          </cell>
          <cell r="BJ1586">
            <v>0</v>
          </cell>
        </row>
        <row r="1587">
          <cell r="D1587" t="str">
            <v>Žilinská univerzita v Žiline</v>
          </cell>
          <cell r="AN1587">
            <v>0</v>
          </cell>
          <cell r="AO1587">
            <v>0</v>
          </cell>
          <cell r="AP1587">
            <v>0</v>
          </cell>
          <cell r="AQ1587">
            <v>0</v>
          </cell>
          <cell r="AR1587">
            <v>0</v>
          </cell>
          <cell r="BF1587">
            <v>0</v>
          </cell>
          <cell r="BG1587">
            <v>0</v>
          </cell>
          <cell r="BH1587">
            <v>0</v>
          </cell>
          <cell r="BI1587">
            <v>15</v>
          </cell>
          <cell r="BJ1587">
            <v>0</v>
          </cell>
        </row>
        <row r="1588">
          <cell r="D1588" t="str">
            <v>Žilinská univerzita v Žiline</v>
          </cell>
          <cell r="AN1588">
            <v>1</v>
          </cell>
          <cell r="AO1588">
            <v>0</v>
          </cell>
          <cell r="AP1588">
            <v>0</v>
          </cell>
          <cell r="AQ1588">
            <v>0</v>
          </cell>
          <cell r="AR1588">
            <v>0</v>
          </cell>
          <cell r="BF1588">
            <v>0</v>
          </cell>
          <cell r="BG1588">
            <v>0</v>
          </cell>
          <cell r="BH1588">
            <v>0</v>
          </cell>
          <cell r="BI1588">
            <v>1</v>
          </cell>
          <cell r="BJ1588">
            <v>0</v>
          </cell>
        </row>
        <row r="1589">
          <cell r="D1589" t="str">
            <v>Žilinská univerzita v Žiline</v>
          </cell>
          <cell r="AN1589">
            <v>2</v>
          </cell>
          <cell r="AO1589">
            <v>0</v>
          </cell>
          <cell r="AP1589">
            <v>0</v>
          </cell>
          <cell r="AQ1589">
            <v>0</v>
          </cell>
          <cell r="AR1589">
            <v>0</v>
          </cell>
          <cell r="BF1589">
            <v>0</v>
          </cell>
          <cell r="BG1589">
            <v>0</v>
          </cell>
          <cell r="BH1589">
            <v>0</v>
          </cell>
          <cell r="BI1589">
            <v>18</v>
          </cell>
          <cell r="BJ1589">
            <v>0</v>
          </cell>
        </row>
        <row r="1590">
          <cell r="D1590" t="str">
            <v>Žilinská univerzita v Žiline</v>
          </cell>
          <cell r="AN1590">
            <v>0</v>
          </cell>
          <cell r="AO1590">
            <v>0</v>
          </cell>
          <cell r="AP1590">
            <v>0</v>
          </cell>
          <cell r="AQ1590">
            <v>0</v>
          </cell>
          <cell r="AR1590">
            <v>0</v>
          </cell>
          <cell r="BF1590">
            <v>0</v>
          </cell>
          <cell r="BG1590">
            <v>0</v>
          </cell>
          <cell r="BH1590">
            <v>0</v>
          </cell>
          <cell r="BI1590">
            <v>6</v>
          </cell>
          <cell r="BJ1590">
            <v>0</v>
          </cell>
        </row>
        <row r="1591">
          <cell r="D1591" t="str">
            <v>Žilinská univerzita v Žiline</v>
          </cell>
          <cell r="AN1591">
            <v>0</v>
          </cell>
          <cell r="AO1591">
            <v>0</v>
          </cell>
          <cell r="AP1591">
            <v>0</v>
          </cell>
          <cell r="AQ1591">
            <v>0</v>
          </cell>
          <cell r="AR1591">
            <v>0</v>
          </cell>
          <cell r="BF1591">
            <v>0</v>
          </cell>
          <cell r="BG1591">
            <v>0</v>
          </cell>
          <cell r="BH1591">
            <v>0</v>
          </cell>
          <cell r="BI1591">
            <v>15</v>
          </cell>
          <cell r="BJ1591">
            <v>0</v>
          </cell>
        </row>
        <row r="1592">
          <cell r="D1592" t="str">
            <v>Žilinská univerzita v Žiline</v>
          </cell>
          <cell r="AN1592">
            <v>0</v>
          </cell>
          <cell r="AO1592">
            <v>0</v>
          </cell>
          <cell r="AP1592">
            <v>0</v>
          </cell>
          <cell r="AQ1592">
            <v>0</v>
          </cell>
          <cell r="AR1592">
            <v>0</v>
          </cell>
          <cell r="BF1592">
            <v>0</v>
          </cell>
          <cell r="BG1592">
            <v>0</v>
          </cell>
          <cell r="BH1592">
            <v>0</v>
          </cell>
          <cell r="BI1592">
            <v>23</v>
          </cell>
          <cell r="BJ1592">
            <v>0</v>
          </cell>
        </row>
        <row r="1593">
          <cell r="D1593" t="str">
            <v>Žilinská univerzita v Žiline</v>
          </cell>
          <cell r="AN1593">
            <v>4</v>
          </cell>
          <cell r="AO1593">
            <v>0</v>
          </cell>
          <cell r="AP1593">
            <v>0</v>
          </cell>
          <cell r="AQ1593">
            <v>4</v>
          </cell>
          <cell r="AR1593">
            <v>4</v>
          </cell>
          <cell r="BF1593">
            <v>16</v>
          </cell>
          <cell r="BG1593">
            <v>34.08</v>
          </cell>
          <cell r="BH1593">
            <v>34.08</v>
          </cell>
          <cell r="BI1593">
            <v>4</v>
          </cell>
          <cell r="BJ1593">
            <v>4</v>
          </cell>
        </row>
        <row r="1594">
          <cell r="D1594" t="str">
            <v>Žilinská univerzita v Žiline</v>
          </cell>
          <cell r="AN1594">
            <v>1</v>
          </cell>
          <cell r="AO1594">
            <v>0</v>
          </cell>
          <cell r="AP1594">
            <v>0</v>
          </cell>
          <cell r="AQ1594">
            <v>0</v>
          </cell>
          <cell r="AR1594">
            <v>0</v>
          </cell>
          <cell r="BF1594">
            <v>0</v>
          </cell>
          <cell r="BG1594">
            <v>0</v>
          </cell>
          <cell r="BH1594">
            <v>0</v>
          </cell>
          <cell r="BI1594">
            <v>2</v>
          </cell>
          <cell r="BJ1594">
            <v>0</v>
          </cell>
        </row>
        <row r="1595">
          <cell r="D1595" t="str">
            <v>Žilinská univerzita v Žiline</v>
          </cell>
          <cell r="AN1595">
            <v>0</v>
          </cell>
          <cell r="AO1595">
            <v>0</v>
          </cell>
          <cell r="AP1595">
            <v>0</v>
          </cell>
          <cell r="AQ1595">
            <v>0</v>
          </cell>
          <cell r="AR1595">
            <v>0</v>
          </cell>
          <cell r="BF1595">
            <v>0</v>
          </cell>
          <cell r="BG1595">
            <v>0</v>
          </cell>
          <cell r="BH1595">
            <v>0</v>
          </cell>
          <cell r="BI1595">
            <v>1</v>
          </cell>
          <cell r="BJ1595">
            <v>0</v>
          </cell>
        </row>
        <row r="1596">
          <cell r="D1596" t="str">
            <v>Žilinská univerzita v Žiline</v>
          </cell>
          <cell r="AN1596">
            <v>9</v>
          </cell>
          <cell r="AO1596">
            <v>0</v>
          </cell>
          <cell r="AP1596">
            <v>0</v>
          </cell>
          <cell r="AQ1596">
            <v>0</v>
          </cell>
          <cell r="AR1596">
            <v>9</v>
          </cell>
          <cell r="BF1596">
            <v>36</v>
          </cell>
          <cell r="BG1596">
            <v>39.6</v>
          </cell>
          <cell r="BH1596">
            <v>39.6</v>
          </cell>
          <cell r="BI1596">
            <v>9</v>
          </cell>
          <cell r="BJ1596">
            <v>9</v>
          </cell>
        </row>
        <row r="1597">
          <cell r="D1597" t="str">
            <v>Žilinská univerzita v Žiline</v>
          </cell>
          <cell r="AN1597">
            <v>76</v>
          </cell>
          <cell r="AO1597">
            <v>79</v>
          </cell>
          <cell r="AP1597">
            <v>0</v>
          </cell>
          <cell r="AQ1597">
            <v>0</v>
          </cell>
          <cell r="AR1597">
            <v>76</v>
          </cell>
          <cell r="BF1597">
            <v>114</v>
          </cell>
          <cell r="BG1597">
            <v>118.56</v>
          </cell>
          <cell r="BH1597">
            <v>97.940869565217398</v>
          </cell>
          <cell r="BI1597">
            <v>79</v>
          </cell>
          <cell r="BJ1597">
            <v>0</v>
          </cell>
        </row>
        <row r="1598">
          <cell r="D1598" t="str">
            <v>Žilinská univerzita v Žiline</v>
          </cell>
          <cell r="AN1598">
            <v>10</v>
          </cell>
          <cell r="AO1598">
            <v>0</v>
          </cell>
          <cell r="AP1598">
            <v>0</v>
          </cell>
          <cell r="AQ1598">
            <v>10</v>
          </cell>
          <cell r="AR1598">
            <v>10</v>
          </cell>
          <cell r="BF1598">
            <v>40</v>
          </cell>
          <cell r="BG1598">
            <v>85.199999999999989</v>
          </cell>
          <cell r="BH1598">
            <v>85.199999999999989</v>
          </cell>
          <cell r="BI1598">
            <v>10</v>
          </cell>
          <cell r="BJ1598">
            <v>10</v>
          </cell>
        </row>
        <row r="1599">
          <cell r="D1599" t="str">
            <v>Žilinská univerzita v Žiline</v>
          </cell>
          <cell r="AN1599">
            <v>109</v>
          </cell>
          <cell r="AO1599">
            <v>116</v>
          </cell>
          <cell r="AP1599">
            <v>0</v>
          </cell>
          <cell r="AQ1599">
            <v>0</v>
          </cell>
          <cell r="AR1599">
            <v>109</v>
          </cell>
          <cell r="BF1599">
            <v>163.5</v>
          </cell>
          <cell r="BG1599">
            <v>170.04</v>
          </cell>
          <cell r="BH1599">
            <v>148.09935483870967</v>
          </cell>
          <cell r="BI1599">
            <v>116</v>
          </cell>
          <cell r="BJ1599">
            <v>0</v>
          </cell>
        </row>
        <row r="1600">
          <cell r="D1600" t="str">
            <v>Žilinská univerzita v Žiline</v>
          </cell>
          <cell r="AN1600">
            <v>40</v>
          </cell>
          <cell r="AO1600">
            <v>43</v>
          </cell>
          <cell r="AP1600">
            <v>43</v>
          </cell>
          <cell r="AQ1600">
            <v>40</v>
          </cell>
          <cell r="AR1600">
            <v>40</v>
          </cell>
          <cell r="BF1600">
            <v>60</v>
          </cell>
          <cell r="BG1600">
            <v>88.8</v>
          </cell>
          <cell r="BH1600">
            <v>88.8</v>
          </cell>
          <cell r="BI1600">
            <v>43</v>
          </cell>
          <cell r="BJ1600">
            <v>0</v>
          </cell>
        </row>
        <row r="1601">
          <cell r="D1601" t="str">
            <v>Žilinská univerzita v Žiline</v>
          </cell>
          <cell r="AN1601">
            <v>149</v>
          </cell>
          <cell r="AO1601">
            <v>181</v>
          </cell>
          <cell r="AP1601">
            <v>181</v>
          </cell>
          <cell r="AQ1601">
            <v>149</v>
          </cell>
          <cell r="AR1601">
            <v>149</v>
          </cell>
          <cell r="BF1601">
            <v>223.5</v>
          </cell>
          <cell r="BG1601">
            <v>330.78</v>
          </cell>
          <cell r="BH1601">
            <v>316.39826086956521</v>
          </cell>
          <cell r="BI1601">
            <v>181</v>
          </cell>
          <cell r="BJ1601">
            <v>0</v>
          </cell>
        </row>
        <row r="1602">
          <cell r="D1602" t="str">
            <v>Žilinská univerzita v Žiline</v>
          </cell>
          <cell r="AN1602">
            <v>0</v>
          </cell>
          <cell r="AO1602">
            <v>0</v>
          </cell>
          <cell r="AP1602">
            <v>0</v>
          </cell>
          <cell r="AQ1602">
            <v>0</v>
          </cell>
          <cell r="AR1602">
            <v>0</v>
          </cell>
          <cell r="BF1602">
            <v>0</v>
          </cell>
          <cell r="BG1602">
            <v>0</v>
          </cell>
          <cell r="BH1602">
            <v>0</v>
          </cell>
          <cell r="BI1602">
            <v>17</v>
          </cell>
          <cell r="BJ1602">
            <v>0</v>
          </cell>
        </row>
        <row r="1603">
          <cell r="D1603" t="str">
            <v>Žilinská univerzita v Žiline</v>
          </cell>
          <cell r="AN1603">
            <v>100</v>
          </cell>
          <cell r="AO1603">
            <v>106</v>
          </cell>
          <cell r="AP1603">
            <v>0</v>
          </cell>
          <cell r="AQ1603">
            <v>0</v>
          </cell>
          <cell r="AR1603">
            <v>100</v>
          </cell>
          <cell r="BF1603">
            <v>150</v>
          </cell>
          <cell r="BG1603">
            <v>178.5</v>
          </cell>
          <cell r="BH1603">
            <v>168.29999999999998</v>
          </cell>
          <cell r="BI1603">
            <v>106</v>
          </cell>
          <cell r="BJ1603">
            <v>0</v>
          </cell>
        </row>
        <row r="1604">
          <cell r="D1604" t="str">
            <v>Žilinská univerzita v Žiline</v>
          </cell>
          <cell r="AN1604">
            <v>31</v>
          </cell>
          <cell r="AO1604">
            <v>33</v>
          </cell>
          <cell r="AP1604">
            <v>0</v>
          </cell>
          <cell r="AQ1604">
            <v>0</v>
          </cell>
          <cell r="AR1604">
            <v>31</v>
          </cell>
          <cell r="BF1604">
            <v>46.5</v>
          </cell>
          <cell r="BG1604">
            <v>68.819999999999993</v>
          </cell>
          <cell r="BH1604">
            <v>63.526153846153846</v>
          </cell>
          <cell r="BI1604">
            <v>33</v>
          </cell>
          <cell r="BJ1604">
            <v>0</v>
          </cell>
        </row>
        <row r="1605">
          <cell r="D1605" t="str">
            <v>Žilinská univerzita v Žiline</v>
          </cell>
          <cell r="AN1605">
            <v>1</v>
          </cell>
          <cell r="AO1605">
            <v>0</v>
          </cell>
          <cell r="AP1605">
            <v>0</v>
          </cell>
          <cell r="AQ1605">
            <v>0</v>
          </cell>
          <cell r="AR1605">
            <v>0</v>
          </cell>
          <cell r="BF1605">
            <v>0</v>
          </cell>
          <cell r="BG1605">
            <v>0</v>
          </cell>
          <cell r="BH1605">
            <v>0</v>
          </cell>
          <cell r="BI1605">
            <v>51</v>
          </cell>
          <cell r="BJ1605">
            <v>0</v>
          </cell>
        </row>
        <row r="1606">
          <cell r="D1606" t="str">
            <v>Žilinská univerzita v Žiline</v>
          </cell>
          <cell r="AN1606">
            <v>136</v>
          </cell>
          <cell r="AO1606">
            <v>156</v>
          </cell>
          <cell r="AP1606">
            <v>0</v>
          </cell>
          <cell r="AQ1606">
            <v>136</v>
          </cell>
          <cell r="AR1606">
            <v>136</v>
          </cell>
          <cell r="BF1606">
            <v>115.9</v>
          </cell>
          <cell r="BG1606">
            <v>171.53200000000001</v>
          </cell>
          <cell r="BH1606">
            <v>167.44790476190477</v>
          </cell>
          <cell r="BI1606">
            <v>156</v>
          </cell>
          <cell r="BJ1606">
            <v>0</v>
          </cell>
        </row>
        <row r="1607">
          <cell r="D1607" t="str">
            <v>Žilinská univerzita v Žiline</v>
          </cell>
          <cell r="AN1607">
            <v>146</v>
          </cell>
          <cell r="AO1607">
            <v>153</v>
          </cell>
          <cell r="AP1607">
            <v>0</v>
          </cell>
          <cell r="AQ1607">
            <v>0</v>
          </cell>
          <cell r="AR1607">
            <v>146</v>
          </cell>
          <cell r="BF1607">
            <v>122.6</v>
          </cell>
          <cell r="BG1607">
            <v>127.504</v>
          </cell>
          <cell r="BH1607">
            <v>127.504</v>
          </cell>
          <cell r="BI1607">
            <v>153</v>
          </cell>
          <cell r="BJ1607">
            <v>0</v>
          </cell>
        </row>
        <row r="1608">
          <cell r="D1608" t="str">
            <v>Žilinská univerzita v Žiline</v>
          </cell>
          <cell r="AN1608">
            <v>59</v>
          </cell>
          <cell r="AO1608">
            <v>73</v>
          </cell>
          <cell r="AP1608">
            <v>73</v>
          </cell>
          <cell r="AQ1608">
            <v>59</v>
          </cell>
          <cell r="AR1608">
            <v>59</v>
          </cell>
          <cell r="BF1608">
            <v>46.7</v>
          </cell>
          <cell r="BG1608">
            <v>69.116</v>
          </cell>
          <cell r="BH1608">
            <v>69.116</v>
          </cell>
          <cell r="BI1608">
            <v>73</v>
          </cell>
          <cell r="BJ1608">
            <v>0</v>
          </cell>
        </row>
        <row r="1609">
          <cell r="D1609" t="str">
            <v>Žilinská univerzita v Žiline</v>
          </cell>
          <cell r="AN1609">
            <v>74</v>
          </cell>
          <cell r="AO1609">
            <v>78</v>
          </cell>
          <cell r="AP1609">
            <v>0</v>
          </cell>
          <cell r="AQ1609">
            <v>74</v>
          </cell>
          <cell r="AR1609">
            <v>74</v>
          </cell>
          <cell r="BF1609">
            <v>66.2</v>
          </cell>
          <cell r="BG1609">
            <v>97.975999999999999</v>
          </cell>
          <cell r="BH1609">
            <v>97.975999999999999</v>
          </cell>
          <cell r="BI1609">
            <v>78</v>
          </cell>
          <cell r="BJ1609">
            <v>0</v>
          </cell>
        </row>
        <row r="1610">
          <cell r="D1610" t="str">
            <v>Žilinská univerzita v Žiline</v>
          </cell>
          <cell r="AN1610">
            <v>60</v>
          </cell>
          <cell r="AO1610">
            <v>66</v>
          </cell>
          <cell r="AP1610">
            <v>66</v>
          </cell>
          <cell r="AQ1610">
            <v>60</v>
          </cell>
          <cell r="AR1610">
            <v>60</v>
          </cell>
          <cell r="BF1610">
            <v>53.4</v>
          </cell>
          <cell r="BG1610">
            <v>79.031999999999996</v>
          </cell>
          <cell r="BH1610">
            <v>79.031999999999996</v>
          </cell>
          <cell r="BI1610">
            <v>66</v>
          </cell>
          <cell r="BJ1610">
            <v>0</v>
          </cell>
        </row>
        <row r="1611">
          <cell r="D1611" t="str">
            <v>Žilinská univerzita v Žiline</v>
          </cell>
          <cell r="AN1611">
            <v>95</v>
          </cell>
          <cell r="AO1611">
            <v>106</v>
          </cell>
          <cell r="AP1611">
            <v>106</v>
          </cell>
          <cell r="AQ1611">
            <v>95</v>
          </cell>
          <cell r="AR1611">
            <v>95</v>
          </cell>
          <cell r="BF1611">
            <v>79.099999999999994</v>
          </cell>
          <cell r="BG1611">
            <v>117.06799999999998</v>
          </cell>
          <cell r="BH1611">
            <v>117.06799999999998</v>
          </cell>
          <cell r="BI1611">
            <v>106</v>
          </cell>
          <cell r="BJ1611">
            <v>0</v>
          </cell>
        </row>
        <row r="1612">
          <cell r="D1612" t="str">
            <v>Žilinská univerzita v Žiline</v>
          </cell>
          <cell r="AN1612">
            <v>92</v>
          </cell>
          <cell r="AO1612">
            <v>96</v>
          </cell>
          <cell r="AP1612">
            <v>0</v>
          </cell>
          <cell r="AQ1612">
            <v>92</v>
          </cell>
          <cell r="AR1612">
            <v>92</v>
          </cell>
          <cell r="BF1612">
            <v>80.3</v>
          </cell>
          <cell r="BG1612">
            <v>118.84399999999999</v>
          </cell>
          <cell r="BH1612">
            <v>118.84399999999999</v>
          </cell>
          <cell r="BI1612">
            <v>96</v>
          </cell>
          <cell r="BJ1612">
            <v>0</v>
          </cell>
        </row>
        <row r="1613">
          <cell r="D1613" t="str">
            <v>Žilinská univerzita v Žiline</v>
          </cell>
          <cell r="AN1613">
            <v>141</v>
          </cell>
          <cell r="AO1613">
            <v>167</v>
          </cell>
          <cell r="AP1613">
            <v>0</v>
          </cell>
          <cell r="AQ1613">
            <v>0</v>
          </cell>
          <cell r="AR1613">
            <v>141</v>
          </cell>
          <cell r="BF1613">
            <v>120.9</v>
          </cell>
          <cell r="BG1613">
            <v>178.93200000000002</v>
          </cell>
          <cell r="BH1613">
            <v>178.93200000000002</v>
          </cell>
          <cell r="BI1613">
            <v>167</v>
          </cell>
          <cell r="BJ1613">
            <v>0</v>
          </cell>
        </row>
        <row r="1614">
          <cell r="D1614" t="str">
            <v>Žilinská univerzita v Žiline</v>
          </cell>
          <cell r="AN1614">
            <v>158</v>
          </cell>
          <cell r="AO1614">
            <v>175</v>
          </cell>
          <cell r="AP1614">
            <v>0</v>
          </cell>
          <cell r="AQ1614">
            <v>158</v>
          </cell>
          <cell r="AR1614">
            <v>158</v>
          </cell>
          <cell r="BF1614">
            <v>135.19999999999999</v>
          </cell>
          <cell r="BG1614">
            <v>200.09599999999998</v>
          </cell>
          <cell r="BH1614">
            <v>195.21560975609754</v>
          </cell>
          <cell r="BI1614">
            <v>175</v>
          </cell>
          <cell r="BJ1614">
            <v>0</v>
          </cell>
        </row>
        <row r="1615">
          <cell r="D1615" t="str">
            <v>Žilinská univerzita v Žiline</v>
          </cell>
          <cell r="AN1615">
            <v>93</v>
          </cell>
          <cell r="AO1615">
            <v>97</v>
          </cell>
          <cell r="AP1615">
            <v>97</v>
          </cell>
          <cell r="AQ1615">
            <v>93</v>
          </cell>
          <cell r="AR1615">
            <v>93</v>
          </cell>
          <cell r="BF1615">
            <v>79.5</v>
          </cell>
          <cell r="BG1615">
            <v>117.66</v>
          </cell>
          <cell r="BH1615">
            <v>117.66</v>
          </cell>
          <cell r="BI1615">
            <v>97</v>
          </cell>
          <cell r="BJ1615">
            <v>0</v>
          </cell>
        </row>
        <row r="1616">
          <cell r="D1616" t="str">
            <v>Žilinská univerzita v Žiline</v>
          </cell>
          <cell r="AN1616">
            <v>61</v>
          </cell>
          <cell r="AO1616">
            <v>70</v>
          </cell>
          <cell r="AP1616">
            <v>70</v>
          </cell>
          <cell r="AQ1616">
            <v>61</v>
          </cell>
          <cell r="AR1616">
            <v>61</v>
          </cell>
          <cell r="BF1616">
            <v>52.599999999999994</v>
          </cell>
          <cell r="BG1616">
            <v>77.847999999999985</v>
          </cell>
          <cell r="BH1616">
            <v>77.847999999999985</v>
          </cell>
          <cell r="BI1616">
            <v>70</v>
          </cell>
          <cell r="BJ1616">
            <v>0</v>
          </cell>
        </row>
        <row r="1617">
          <cell r="D1617" t="str">
            <v>Žilinská univerzita v Žiline</v>
          </cell>
          <cell r="AN1617">
            <v>348</v>
          </cell>
          <cell r="AO1617">
            <v>357</v>
          </cell>
          <cell r="AP1617">
            <v>0</v>
          </cell>
          <cell r="AQ1617">
            <v>0</v>
          </cell>
          <cell r="AR1617">
            <v>348</v>
          </cell>
          <cell r="BF1617">
            <v>307.5</v>
          </cell>
          <cell r="BG1617">
            <v>319.8</v>
          </cell>
          <cell r="BH1617">
            <v>312.9225806451613</v>
          </cell>
          <cell r="BI1617">
            <v>357</v>
          </cell>
          <cell r="BJ1617">
            <v>0</v>
          </cell>
        </row>
        <row r="1618">
          <cell r="D1618" t="str">
            <v>Žilinská univerzita v Žiline</v>
          </cell>
          <cell r="AN1618">
            <v>45</v>
          </cell>
          <cell r="AO1618">
            <v>49</v>
          </cell>
          <cell r="AP1618">
            <v>0</v>
          </cell>
          <cell r="AQ1618">
            <v>0</v>
          </cell>
          <cell r="AR1618">
            <v>45</v>
          </cell>
          <cell r="BF1618">
            <v>38.4</v>
          </cell>
          <cell r="BG1618">
            <v>56.832000000000001</v>
          </cell>
          <cell r="BH1618">
            <v>53.28</v>
          </cell>
          <cell r="BI1618">
            <v>49</v>
          </cell>
          <cell r="BJ1618">
            <v>0</v>
          </cell>
        </row>
        <row r="1619">
          <cell r="D1619" t="str">
            <v>Žilinská univerzita v Žiline</v>
          </cell>
          <cell r="AN1619">
            <v>171</v>
          </cell>
          <cell r="AO1619">
            <v>179</v>
          </cell>
          <cell r="AP1619">
            <v>179</v>
          </cell>
          <cell r="AQ1619">
            <v>171</v>
          </cell>
          <cell r="AR1619">
            <v>171</v>
          </cell>
          <cell r="BF1619">
            <v>149.1</v>
          </cell>
          <cell r="BG1619">
            <v>220.66799999999998</v>
          </cell>
          <cell r="BH1619">
            <v>220.66799999999998</v>
          </cell>
          <cell r="BI1619">
            <v>179</v>
          </cell>
          <cell r="BJ1619">
            <v>0</v>
          </cell>
        </row>
        <row r="1620">
          <cell r="D1620" t="str">
            <v>Žilinská univerzita v Žiline</v>
          </cell>
          <cell r="AN1620">
            <v>110</v>
          </cell>
          <cell r="AO1620">
            <v>120</v>
          </cell>
          <cell r="AP1620">
            <v>0</v>
          </cell>
          <cell r="AQ1620">
            <v>0</v>
          </cell>
          <cell r="AR1620">
            <v>110</v>
          </cell>
          <cell r="BF1620">
            <v>92.6</v>
          </cell>
          <cell r="BG1620">
            <v>110.19399999999999</v>
          </cell>
          <cell r="BH1620">
            <v>106.25849999999998</v>
          </cell>
          <cell r="BI1620">
            <v>120</v>
          </cell>
          <cell r="BJ1620">
            <v>0</v>
          </cell>
        </row>
        <row r="1621">
          <cell r="D1621" t="str">
            <v>Žilinská univerzita v Žiline</v>
          </cell>
          <cell r="AN1621">
            <v>52</v>
          </cell>
          <cell r="AO1621">
            <v>57</v>
          </cell>
          <cell r="AP1621">
            <v>0</v>
          </cell>
          <cell r="AQ1621">
            <v>0</v>
          </cell>
          <cell r="AR1621">
            <v>52</v>
          </cell>
          <cell r="BF1621">
            <v>45.4</v>
          </cell>
          <cell r="BG1621">
            <v>67.191999999999993</v>
          </cell>
          <cell r="BH1621">
            <v>67.191999999999993</v>
          </cell>
          <cell r="BI1621">
            <v>57</v>
          </cell>
          <cell r="BJ1621">
            <v>0</v>
          </cell>
        </row>
        <row r="1622">
          <cell r="D1622" t="str">
            <v>Vysoká škola zdravotníctva a sociálnej práce sv. Alžbety v Bratislave, n. o.</v>
          </cell>
          <cell r="AN1622">
            <v>47</v>
          </cell>
          <cell r="AO1622">
            <v>0</v>
          </cell>
          <cell r="AP1622">
            <v>0</v>
          </cell>
          <cell r="AQ1622">
            <v>0</v>
          </cell>
          <cell r="AR1622">
            <v>0</v>
          </cell>
          <cell r="BF1622">
            <v>0</v>
          </cell>
          <cell r="BG1622">
            <v>0</v>
          </cell>
          <cell r="BH1622">
            <v>0</v>
          </cell>
          <cell r="BI1622">
            <v>47</v>
          </cell>
          <cell r="BJ1622">
            <v>0</v>
          </cell>
        </row>
        <row r="1623">
          <cell r="D1623" t="str">
            <v>Vysoká škola zdravotníctva a sociálnej práce sv. Alžbety v Bratislave, n. o.</v>
          </cell>
          <cell r="AN1623">
            <v>22</v>
          </cell>
          <cell r="AO1623">
            <v>0</v>
          </cell>
          <cell r="AP1623">
            <v>0</v>
          </cell>
          <cell r="AQ1623">
            <v>0</v>
          </cell>
          <cell r="AR1623">
            <v>0</v>
          </cell>
          <cell r="BF1623">
            <v>0</v>
          </cell>
          <cell r="BG1623">
            <v>0</v>
          </cell>
          <cell r="BH1623">
            <v>0</v>
          </cell>
          <cell r="BI1623">
            <v>22</v>
          </cell>
          <cell r="BJ1623">
            <v>0</v>
          </cell>
        </row>
        <row r="1624">
          <cell r="D1624" t="str">
            <v>Vysoká škola zdravotníctva a sociálnej práce sv. Alžbety v Bratislave, n. o.</v>
          </cell>
          <cell r="AN1624">
            <v>1</v>
          </cell>
          <cell r="AO1624">
            <v>0</v>
          </cell>
          <cell r="AP1624">
            <v>0</v>
          </cell>
          <cell r="AQ1624">
            <v>0</v>
          </cell>
          <cell r="AR1624">
            <v>0</v>
          </cell>
          <cell r="BF1624">
            <v>0</v>
          </cell>
          <cell r="BG1624">
            <v>0</v>
          </cell>
          <cell r="BH1624">
            <v>0</v>
          </cell>
          <cell r="BI1624">
            <v>1</v>
          </cell>
          <cell r="BJ1624">
            <v>0</v>
          </cell>
        </row>
        <row r="1625">
          <cell r="D1625" t="str">
            <v>Vysoká škola zdravotníctva a sociálnej práce sv. Alžbety v Bratislave, n. o.</v>
          </cell>
          <cell r="AN1625">
            <v>105</v>
          </cell>
          <cell r="AO1625">
            <v>0</v>
          </cell>
          <cell r="AP1625">
            <v>0</v>
          </cell>
          <cell r="AQ1625">
            <v>0</v>
          </cell>
          <cell r="AR1625">
            <v>0</v>
          </cell>
          <cell r="BF1625">
            <v>0</v>
          </cell>
          <cell r="BG1625">
            <v>0</v>
          </cell>
          <cell r="BH1625">
            <v>0</v>
          </cell>
          <cell r="BI1625">
            <v>105</v>
          </cell>
          <cell r="BJ1625">
            <v>0</v>
          </cell>
        </row>
        <row r="1626">
          <cell r="D1626" t="str">
            <v>Vysoká škola múzických umení v Bratislave</v>
          </cell>
          <cell r="AN1626">
            <v>0</v>
          </cell>
          <cell r="AO1626">
            <v>0</v>
          </cell>
          <cell r="AP1626">
            <v>0</v>
          </cell>
          <cell r="AQ1626">
            <v>0</v>
          </cell>
          <cell r="AR1626">
            <v>0</v>
          </cell>
          <cell r="BF1626">
            <v>0</v>
          </cell>
          <cell r="BG1626">
            <v>0</v>
          </cell>
          <cell r="BH1626">
            <v>0</v>
          </cell>
          <cell r="BI1626">
            <v>1</v>
          </cell>
          <cell r="BJ1626">
            <v>0</v>
          </cell>
        </row>
        <row r="1627">
          <cell r="D1627" t="str">
            <v>Vysoká škola múzických umení v Bratislave</v>
          </cell>
          <cell r="AN1627">
            <v>3</v>
          </cell>
          <cell r="AO1627">
            <v>0</v>
          </cell>
          <cell r="AP1627">
            <v>0</v>
          </cell>
          <cell r="AQ1627">
            <v>0</v>
          </cell>
          <cell r="AR1627">
            <v>3</v>
          </cell>
          <cell r="BF1627">
            <v>12</v>
          </cell>
          <cell r="BG1627">
            <v>13.200000000000001</v>
          </cell>
          <cell r="BH1627">
            <v>13.200000000000001</v>
          </cell>
          <cell r="BI1627">
            <v>3</v>
          </cell>
          <cell r="BJ1627">
            <v>3</v>
          </cell>
        </row>
        <row r="1628">
          <cell r="D1628" t="str">
            <v>Vysoká škola múzických umení v Bratislave</v>
          </cell>
          <cell r="AN1628">
            <v>2</v>
          </cell>
          <cell r="AO1628">
            <v>0</v>
          </cell>
          <cell r="AP1628">
            <v>0</v>
          </cell>
          <cell r="AQ1628">
            <v>0</v>
          </cell>
          <cell r="AR1628">
            <v>0</v>
          </cell>
          <cell r="BF1628">
            <v>0</v>
          </cell>
          <cell r="BG1628">
            <v>0</v>
          </cell>
          <cell r="BH1628">
            <v>0</v>
          </cell>
          <cell r="BI1628">
            <v>3</v>
          </cell>
          <cell r="BJ1628">
            <v>0</v>
          </cell>
        </row>
        <row r="1629">
          <cell r="D1629" t="str">
            <v>Vysoká škola múzických umení v Bratislave</v>
          </cell>
          <cell r="AN1629">
            <v>1</v>
          </cell>
          <cell r="AO1629">
            <v>0</v>
          </cell>
          <cell r="AP1629">
            <v>0</v>
          </cell>
          <cell r="AQ1629">
            <v>0</v>
          </cell>
          <cell r="AR1629">
            <v>0</v>
          </cell>
          <cell r="BF1629">
            <v>0</v>
          </cell>
          <cell r="BG1629">
            <v>0</v>
          </cell>
          <cell r="BH1629">
            <v>0</v>
          </cell>
          <cell r="BI1629">
            <v>5</v>
          </cell>
          <cell r="BJ1629">
            <v>0</v>
          </cell>
        </row>
        <row r="1630">
          <cell r="D1630" t="str">
            <v>Vysoká škola múzických umení v Bratislave</v>
          </cell>
          <cell r="AN1630">
            <v>38</v>
          </cell>
          <cell r="AO1630">
            <v>60</v>
          </cell>
          <cell r="AP1630">
            <v>0</v>
          </cell>
          <cell r="AQ1630">
            <v>0</v>
          </cell>
          <cell r="AR1630">
            <v>38</v>
          </cell>
          <cell r="BF1630">
            <v>34.1</v>
          </cell>
          <cell r="BG1630">
            <v>110.143</v>
          </cell>
          <cell r="BH1630">
            <v>100.96441666666666</v>
          </cell>
          <cell r="BI1630">
            <v>60</v>
          </cell>
          <cell r="BJ1630">
            <v>0</v>
          </cell>
        </row>
        <row r="1631">
          <cell r="D1631" t="str">
            <v>Vysoká škola múzických umení v Bratislave</v>
          </cell>
          <cell r="AN1631">
            <v>37</v>
          </cell>
          <cell r="AO1631">
            <v>43</v>
          </cell>
          <cell r="AP1631">
            <v>0</v>
          </cell>
          <cell r="AQ1631">
            <v>0</v>
          </cell>
          <cell r="AR1631">
            <v>37</v>
          </cell>
          <cell r="BF1631">
            <v>32.799999999999997</v>
          </cell>
          <cell r="BG1631">
            <v>105.94399999999999</v>
          </cell>
          <cell r="BH1631">
            <v>105.94399999999999</v>
          </cell>
          <cell r="BI1631">
            <v>43</v>
          </cell>
          <cell r="BJ1631">
            <v>0</v>
          </cell>
        </row>
        <row r="1632">
          <cell r="D1632" t="str">
            <v>Vysoká škola múzických umení v Bratislave</v>
          </cell>
          <cell r="AN1632">
            <v>78</v>
          </cell>
          <cell r="AO1632">
            <v>82</v>
          </cell>
          <cell r="AP1632">
            <v>0</v>
          </cell>
          <cell r="AQ1632">
            <v>0</v>
          </cell>
          <cell r="AR1632">
            <v>78</v>
          </cell>
          <cell r="BF1632">
            <v>68.099999999999994</v>
          </cell>
          <cell r="BG1632">
            <v>219.96299999999999</v>
          </cell>
          <cell r="BH1632">
            <v>219.96299999999999</v>
          </cell>
          <cell r="BI1632">
            <v>82</v>
          </cell>
          <cell r="BJ1632">
            <v>0</v>
          </cell>
        </row>
        <row r="1633">
          <cell r="D1633" t="str">
            <v>Vysoká škola múzických umení v Bratislave</v>
          </cell>
          <cell r="AN1633">
            <v>9</v>
          </cell>
          <cell r="AO1633">
            <v>12</v>
          </cell>
          <cell r="AP1633">
            <v>0</v>
          </cell>
          <cell r="AQ1633">
            <v>0</v>
          </cell>
          <cell r="AR1633">
            <v>9</v>
          </cell>
          <cell r="BF1633">
            <v>7.8</v>
          </cell>
          <cell r="BG1633">
            <v>7.8</v>
          </cell>
          <cell r="BH1633">
            <v>7.8</v>
          </cell>
          <cell r="BI1633">
            <v>12</v>
          </cell>
          <cell r="BJ1633">
            <v>0</v>
          </cell>
        </row>
        <row r="1634">
          <cell r="D1634" t="str">
            <v>Vysoká škola výtvarných umení v Bratislave</v>
          </cell>
          <cell r="AN1634">
            <v>18</v>
          </cell>
          <cell r="AO1634">
            <v>21</v>
          </cell>
          <cell r="AP1634">
            <v>0</v>
          </cell>
          <cell r="AQ1634">
            <v>0</v>
          </cell>
          <cell r="AR1634">
            <v>18</v>
          </cell>
          <cell r="BF1634">
            <v>16.8</v>
          </cell>
          <cell r="BG1634">
            <v>54.264000000000003</v>
          </cell>
          <cell r="BH1634">
            <v>54.264000000000003</v>
          </cell>
          <cell r="BI1634">
            <v>21</v>
          </cell>
          <cell r="BJ1634">
            <v>0</v>
          </cell>
        </row>
        <row r="1635">
          <cell r="D1635" t="str">
            <v>Vysoká škola výtvarných umení v Bratislave</v>
          </cell>
          <cell r="AN1635">
            <v>45</v>
          </cell>
          <cell r="AO1635">
            <v>46</v>
          </cell>
          <cell r="AP1635">
            <v>0</v>
          </cell>
          <cell r="AQ1635">
            <v>0</v>
          </cell>
          <cell r="AR1635">
            <v>45</v>
          </cell>
          <cell r="BF1635">
            <v>41.7</v>
          </cell>
          <cell r="BG1635">
            <v>134.691</v>
          </cell>
          <cell r="BH1635">
            <v>134.691</v>
          </cell>
          <cell r="BI1635">
            <v>46</v>
          </cell>
          <cell r="BJ1635">
            <v>0</v>
          </cell>
        </row>
        <row r="1636">
          <cell r="D1636" t="str">
            <v>Slovenská technická univerzita v Bratislave</v>
          </cell>
          <cell r="AN1636">
            <v>0</v>
          </cell>
          <cell r="AO1636">
            <v>2</v>
          </cell>
          <cell r="AP1636">
            <v>0</v>
          </cell>
          <cell r="AQ1636">
            <v>0</v>
          </cell>
          <cell r="AR1636">
            <v>0</v>
          </cell>
          <cell r="BF1636">
            <v>0</v>
          </cell>
          <cell r="BG1636">
            <v>0</v>
          </cell>
          <cell r="BH1636">
            <v>0</v>
          </cell>
          <cell r="BI1636">
            <v>2</v>
          </cell>
          <cell r="BJ1636">
            <v>0</v>
          </cell>
        </row>
        <row r="1637">
          <cell r="D1637" t="str">
            <v>Akadémia ozbrojených síl generála Milana Rastislava Štefánika</v>
          </cell>
          <cell r="AN1637">
            <v>10</v>
          </cell>
          <cell r="AO1637">
            <v>10</v>
          </cell>
          <cell r="AP1637">
            <v>0</v>
          </cell>
          <cell r="AQ1637">
            <v>0</v>
          </cell>
          <cell r="AR1637">
            <v>10</v>
          </cell>
          <cell r="BF1637">
            <v>15</v>
          </cell>
          <cell r="BG1637">
            <v>22.2</v>
          </cell>
          <cell r="BH1637">
            <v>22.2</v>
          </cell>
          <cell r="BI1637">
            <v>10</v>
          </cell>
          <cell r="BJ1637">
            <v>0</v>
          </cell>
        </row>
        <row r="1638">
          <cell r="D1638" t="str">
            <v>Univerzita Mateja Bela v Banskej Bystrici</v>
          </cell>
          <cell r="AN1638">
            <v>0</v>
          </cell>
          <cell r="AO1638">
            <v>0</v>
          </cell>
          <cell r="AP1638">
            <v>0</v>
          </cell>
          <cell r="AQ1638">
            <v>0</v>
          </cell>
          <cell r="AR1638">
            <v>0</v>
          </cell>
          <cell r="BF1638">
            <v>0</v>
          </cell>
          <cell r="BG1638">
            <v>0</v>
          </cell>
          <cell r="BH1638">
            <v>0</v>
          </cell>
          <cell r="BI1638">
            <v>25</v>
          </cell>
          <cell r="BJ1638">
            <v>0</v>
          </cell>
        </row>
        <row r="1639">
          <cell r="D1639" t="str">
            <v>Univerzita Mateja Bela v Banskej Bystrici</v>
          </cell>
          <cell r="AN1639">
            <v>0</v>
          </cell>
          <cell r="AO1639">
            <v>0</v>
          </cell>
          <cell r="AP1639">
            <v>0</v>
          </cell>
          <cell r="AQ1639">
            <v>0</v>
          </cell>
          <cell r="AR1639">
            <v>0</v>
          </cell>
          <cell r="BF1639">
            <v>0</v>
          </cell>
          <cell r="BG1639">
            <v>0</v>
          </cell>
          <cell r="BH1639">
            <v>0</v>
          </cell>
          <cell r="BI1639">
            <v>1</v>
          </cell>
          <cell r="BJ1639">
            <v>0</v>
          </cell>
        </row>
        <row r="1640">
          <cell r="D1640" t="str">
            <v>Univerzita Mateja Bela v Banskej Bystrici</v>
          </cell>
          <cell r="AN1640">
            <v>0</v>
          </cell>
          <cell r="AO1640">
            <v>0</v>
          </cell>
          <cell r="AP1640">
            <v>0</v>
          </cell>
          <cell r="AQ1640">
            <v>0</v>
          </cell>
          <cell r="AR1640">
            <v>0</v>
          </cell>
          <cell r="BF1640">
            <v>0</v>
          </cell>
          <cell r="BG1640">
            <v>0</v>
          </cell>
          <cell r="BH1640">
            <v>0</v>
          </cell>
          <cell r="BI1640">
            <v>7</v>
          </cell>
          <cell r="BJ1640">
            <v>0</v>
          </cell>
        </row>
        <row r="1641">
          <cell r="D1641" t="str">
            <v>Univerzita Mateja Bela v Banskej Bystrici</v>
          </cell>
          <cell r="AN1641">
            <v>0</v>
          </cell>
          <cell r="AO1641">
            <v>0</v>
          </cell>
          <cell r="AP1641">
            <v>0</v>
          </cell>
          <cell r="AQ1641">
            <v>0</v>
          </cell>
          <cell r="AR1641">
            <v>0</v>
          </cell>
          <cell r="BF1641">
            <v>0</v>
          </cell>
          <cell r="BG1641">
            <v>0</v>
          </cell>
          <cell r="BH1641">
            <v>0</v>
          </cell>
          <cell r="BI1641">
            <v>1</v>
          </cell>
          <cell r="BJ1641">
            <v>0</v>
          </cell>
        </row>
        <row r="1642">
          <cell r="D1642" t="str">
            <v>Vysoká škola DTI</v>
          </cell>
          <cell r="AN1642">
            <v>114</v>
          </cell>
          <cell r="AO1642">
            <v>0</v>
          </cell>
          <cell r="AP1642">
            <v>0</v>
          </cell>
          <cell r="AQ1642">
            <v>0</v>
          </cell>
          <cell r="AR1642">
            <v>0</v>
          </cell>
          <cell r="BF1642">
            <v>0</v>
          </cell>
          <cell r="BG1642">
            <v>0</v>
          </cell>
          <cell r="BH1642">
            <v>0</v>
          </cell>
          <cell r="BI1642">
            <v>114</v>
          </cell>
          <cell r="BJ1642">
            <v>0</v>
          </cell>
        </row>
        <row r="1643">
          <cell r="D1643" t="str">
            <v>Vysoká škola zdravotníctva a sociálnej práce sv. Alžbety v Bratislave, n. o.</v>
          </cell>
          <cell r="AN1643">
            <v>1</v>
          </cell>
          <cell r="AO1643">
            <v>0</v>
          </cell>
          <cell r="AP1643">
            <v>0</v>
          </cell>
          <cell r="AQ1643">
            <v>0</v>
          </cell>
          <cell r="AR1643">
            <v>0</v>
          </cell>
          <cell r="BF1643">
            <v>0</v>
          </cell>
          <cell r="BG1643">
            <v>0</v>
          </cell>
          <cell r="BH1643">
            <v>0</v>
          </cell>
          <cell r="BI1643">
            <v>1</v>
          </cell>
          <cell r="BJ1643">
            <v>0</v>
          </cell>
        </row>
        <row r="1644">
          <cell r="D1644" t="str">
            <v>Vysoká škola zdravotníctva a sociálnej práce sv. Alžbety v Bratislave, n. o.</v>
          </cell>
          <cell r="AN1644">
            <v>101</v>
          </cell>
          <cell r="AO1644">
            <v>0</v>
          </cell>
          <cell r="AP1644">
            <v>0</v>
          </cell>
          <cell r="AQ1644">
            <v>0</v>
          </cell>
          <cell r="AR1644">
            <v>0</v>
          </cell>
          <cell r="BF1644">
            <v>0</v>
          </cell>
          <cell r="BG1644">
            <v>0</v>
          </cell>
          <cell r="BH1644">
            <v>0</v>
          </cell>
          <cell r="BI1644">
            <v>101</v>
          </cell>
          <cell r="BJ1644">
            <v>0</v>
          </cell>
        </row>
        <row r="1645">
          <cell r="D1645" t="str">
            <v>Vysoká škola zdravotníctva a sociálnej práce sv. Alžbety v Bratislave, n. o.</v>
          </cell>
          <cell r="AN1645">
            <v>374</v>
          </cell>
          <cell r="AO1645">
            <v>0</v>
          </cell>
          <cell r="AP1645">
            <v>0</v>
          </cell>
          <cell r="AQ1645">
            <v>0</v>
          </cell>
          <cell r="AR1645">
            <v>0</v>
          </cell>
          <cell r="BF1645">
            <v>0</v>
          </cell>
          <cell r="BG1645">
            <v>0</v>
          </cell>
          <cell r="BH1645">
            <v>0</v>
          </cell>
          <cell r="BI1645">
            <v>374</v>
          </cell>
          <cell r="BJ1645">
            <v>0</v>
          </cell>
        </row>
        <row r="1646">
          <cell r="D1646" t="str">
            <v>Vysoká škola zdravotníctva a sociálnej práce sv. Alžbety v Bratislave, n. o.</v>
          </cell>
          <cell r="AN1646">
            <v>52</v>
          </cell>
          <cell r="AO1646">
            <v>0</v>
          </cell>
          <cell r="AP1646">
            <v>0</v>
          </cell>
          <cell r="AQ1646">
            <v>0</v>
          </cell>
          <cell r="AR1646">
            <v>0</v>
          </cell>
          <cell r="BF1646">
            <v>0</v>
          </cell>
          <cell r="BG1646">
            <v>0</v>
          </cell>
          <cell r="BH1646">
            <v>0</v>
          </cell>
          <cell r="BI1646">
            <v>52</v>
          </cell>
          <cell r="BJ1646">
            <v>0</v>
          </cell>
        </row>
        <row r="1647">
          <cell r="D1647" t="str">
            <v>Vysoká škola zdravotníctva a sociálnej práce sv. Alžbety v Bratislave, n. o.</v>
          </cell>
          <cell r="AN1647">
            <v>208</v>
          </cell>
          <cell r="AO1647">
            <v>0</v>
          </cell>
          <cell r="AP1647">
            <v>0</v>
          </cell>
          <cell r="AQ1647">
            <v>0</v>
          </cell>
          <cell r="AR1647">
            <v>0</v>
          </cell>
          <cell r="BF1647">
            <v>0</v>
          </cell>
          <cell r="BG1647">
            <v>0</v>
          </cell>
          <cell r="BH1647">
            <v>0</v>
          </cell>
          <cell r="BI1647">
            <v>208</v>
          </cell>
          <cell r="BJ1647">
            <v>0</v>
          </cell>
        </row>
        <row r="1648">
          <cell r="D1648" t="str">
            <v>Vysoká škola zdravotníctva a sociálnej práce sv. Alžbety v Bratislave, n. o.</v>
          </cell>
          <cell r="AN1648">
            <v>484</v>
          </cell>
          <cell r="AO1648">
            <v>0</v>
          </cell>
          <cell r="AP1648">
            <v>0</v>
          </cell>
          <cell r="AQ1648">
            <v>0</v>
          </cell>
          <cell r="AR1648">
            <v>0</v>
          </cell>
          <cell r="BF1648">
            <v>0</v>
          </cell>
          <cell r="BG1648">
            <v>0</v>
          </cell>
          <cell r="BH1648">
            <v>0</v>
          </cell>
          <cell r="BI1648">
            <v>484</v>
          </cell>
          <cell r="BJ1648">
            <v>0</v>
          </cell>
        </row>
        <row r="1649">
          <cell r="D1649" t="str">
            <v>Vysoká škola zdravotníctva a sociálnej práce sv. Alžbety v Bratislave, n. o.</v>
          </cell>
          <cell r="AN1649">
            <v>305</v>
          </cell>
          <cell r="AO1649">
            <v>0</v>
          </cell>
          <cell r="AP1649">
            <v>0</v>
          </cell>
          <cell r="AQ1649">
            <v>0</v>
          </cell>
          <cell r="AR1649">
            <v>0</v>
          </cell>
          <cell r="BF1649">
            <v>0</v>
          </cell>
          <cell r="BG1649">
            <v>0</v>
          </cell>
          <cell r="BH1649">
            <v>0</v>
          </cell>
          <cell r="BI1649">
            <v>305</v>
          </cell>
          <cell r="BJ1649">
            <v>0</v>
          </cell>
        </row>
        <row r="1650">
          <cell r="D1650" t="str">
            <v>Vysoká škola zdravotníctva a sociálnej práce sv. Alžbety v Bratislave, n. o.</v>
          </cell>
          <cell r="AN1650">
            <v>78</v>
          </cell>
          <cell r="AO1650">
            <v>0</v>
          </cell>
          <cell r="AP1650">
            <v>0</v>
          </cell>
          <cell r="AQ1650">
            <v>0</v>
          </cell>
          <cell r="AR1650">
            <v>0</v>
          </cell>
          <cell r="BF1650">
            <v>0</v>
          </cell>
          <cell r="BG1650">
            <v>0</v>
          </cell>
          <cell r="BH1650">
            <v>0</v>
          </cell>
          <cell r="BI1650">
            <v>78</v>
          </cell>
          <cell r="BJ1650">
            <v>0</v>
          </cell>
        </row>
        <row r="1651">
          <cell r="D1651" t="str">
            <v>Vysoká škola zdravotníctva a sociálnej práce sv. Alžbety v Bratislave, n. o.</v>
          </cell>
          <cell r="AN1651">
            <v>134</v>
          </cell>
          <cell r="AO1651">
            <v>0</v>
          </cell>
          <cell r="AP1651">
            <v>0</v>
          </cell>
          <cell r="AQ1651">
            <v>0</v>
          </cell>
          <cell r="AR1651">
            <v>0</v>
          </cell>
          <cell r="BF1651">
            <v>0</v>
          </cell>
          <cell r="BG1651">
            <v>0</v>
          </cell>
          <cell r="BH1651">
            <v>0</v>
          </cell>
          <cell r="BI1651">
            <v>134</v>
          </cell>
          <cell r="BJ1651">
            <v>0</v>
          </cell>
        </row>
        <row r="1652">
          <cell r="D1652" t="str">
            <v>Vysoká škola zdravotníctva a sociálnej práce sv. Alžbety v Bratislave, n. o.</v>
          </cell>
          <cell r="AN1652">
            <v>110</v>
          </cell>
          <cell r="AO1652">
            <v>0</v>
          </cell>
          <cell r="AP1652">
            <v>0</v>
          </cell>
          <cell r="AQ1652">
            <v>0</v>
          </cell>
          <cell r="AR1652">
            <v>0</v>
          </cell>
          <cell r="BF1652">
            <v>0</v>
          </cell>
          <cell r="BG1652">
            <v>0</v>
          </cell>
          <cell r="BH1652">
            <v>0</v>
          </cell>
          <cell r="BI1652">
            <v>110</v>
          </cell>
          <cell r="BJ1652">
            <v>0</v>
          </cell>
        </row>
        <row r="1653">
          <cell r="D1653" t="str">
            <v>Vysoká škola zdravotníctva a sociálnej práce sv. Alžbety v Bratislave, n. o.</v>
          </cell>
          <cell r="AN1653">
            <v>72</v>
          </cell>
          <cell r="AO1653">
            <v>0</v>
          </cell>
          <cell r="AP1653">
            <v>0</v>
          </cell>
          <cell r="AQ1653">
            <v>0</v>
          </cell>
          <cell r="AR1653">
            <v>0</v>
          </cell>
          <cell r="BF1653">
            <v>0</v>
          </cell>
          <cell r="BG1653">
            <v>0</v>
          </cell>
          <cell r="BH1653">
            <v>0</v>
          </cell>
          <cell r="BI1653">
            <v>72</v>
          </cell>
          <cell r="BJ1653">
            <v>0</v>
          </cell>
        </row>
        <row r="1654">
          <cell r="D1654" t="str">
            <v>Vysoká škola zdravotníctva a sociálnej práce sv. Alžbety v Bratislave, n. o.</v>
          </cell>
          <cell r="AN1654">
            <v>100</v>
          </cell>
          <cell r="AO1654">
            <v>0</v>
          </cell>
          <cell r="AP1654">
            <v>0</v>
          </cell>
          <cell r="AQ1654">
            <v>0</v>
          </cell>
          <cell r="AR1654">
            <v>0</v>
          </cell>
          <cell r="BF1654">
            <v>0</v>
          </cell>
          <cell r="BG1654">
            <v>0</v>
          </cell>
          <cell r="BH1654">
            <v>0</v>
          </cell>
          <cell r="BI1654">
            <v>100</v>
          </cell>
          <cell r="BJ1654">
            <v>0</v>
          </cell>
        </row>
        <row r="1655">
          <cell r="D1655" t="str">
            <v>Vysoká škola zdravotníctva a sociálnej práce sv. Alžbety v Bratislave, n. o.</v>
          </cell>
          <cell r="AN1655">
            <v>252</v>
          </cell>
          <cell r="AO1655">
            <v>0</v>
          </cell>
          <cell r="AP1655">
            <v>0</v>
          </cell>
          <cell r="AQ1655">
            <v>0</v>
          </cell>
          <cell r="AR1655">
            <v>0</v>
          </cell>
          <cell r="BF1655">
            <v>0</v>
          </cell>
          <cell r="BG1655">
            <v>0</v>
          </cell>
          <cell r="BH1655">
            <v>0</v>
          </cell>
          <cell r="BI1655">
            <v>252</v>
          </cell>
          <cell r="BJ1655">
            <v>0</v>
          </cell>
        </row>
        <row r="1656">
          <cell r="D1656" t="str">
            <v>Vysoká škola zdravotníctva a sociálnej práce sv. Alžbety v Bratislave, n. o.</v>
          </cell>
          <cell r="AN1656">
            <v>1</v>
          </cell>
          <cell r="AO1656">
            <v>0</v>
          </cell>
          <cell r="AP1656">
            <v>0</v>
          </cell>
          <cell r="AQ1656">
            <v>0</v>
          </cell>
          <cell r="AR1656">
            <v>0</v>
          </cell>
          <cell r="BF1656">
            <v>0</v>
          </cell>
          <cell r="BG1656">
            <v>0</v>
          </cell>
          <cell r="BH1656">
            <v>0</v>
          </cell>
          <cell r="BI1656">
            <v>1</v>
          </cell>
          <cell r="BJ1656">
            <v>0</v>
          </cell>
        </row>
        <row r="1657">
          <cell r="D1657" t="str">
            <v>Vysoká škola zdravotníctva a sociálnej práce sv. Alžbety v Bratislave, n. o.</v>
          </cell>
          <cell r="AN1657">
            <v>111</v>
          </cell>
          <cell r="AO1657">
            <v>0</v>
          </cell>
          <cell r="AP1657">
            <v>0</v>
          </cell>
          <cell r="AQ1657">
            <v>0</v>
          </cell>
          <cell r="AR1657">
            <v>0</v>
          </cell>
          <cell r="BF1657">
            <v>0</v>
          </cell>
          <cell r="BG1657">
            <v>0</v>
          </cell>
          <cell r="BH1657">
            <v>0</v>
          </cell>
          <cell r="BI1657">
            <v>111</v>
          </cell>
          <cell r="BJ1657">
            <v>0</v>
          </cell>
        </row>
        <row r="1658">
          <cell r="D1658" t="str">
            <v>Ekonomická univerzita v Bratislave</v>
          </cell>
          <cell r="AN1658">
            <v>5</v>
          </cell>
          <cell r="AO1658">
            <v>14</v>
          </cell>
          <cell r="AP1658">
            <v>0</v>
          </cell>
          <cell r="AQ1658">
            <v>0</v>
          </cell>
          <cell r="AR1658">
            <v>5</v>
          </cell>
          <cell r="BF1658">
            <v>7.5</v>
          </cell>
          <cell r="BG1658">
            <v>7.8000000000000007</v>
          </cell>
          <cell r="BH1658">
            <v>7.8000000000000007</v>
          </cell>
          <cell r="BI1658">
            <v>14</v>
          </cell>
          <cell r="BJ1658">
            <v>0</v>
          </cell>
        </row>
        <row r="1659">
          <cell r="D1659" t="str">
            <v>Paneurópska vysoká škola</v>
          </cell>
          <cell r="AN1659">
            <v>0</v>
          </cell>
          <cell r="AO1659">
            <v>0</v>
          </cell>
          <cell r="AP1659">
            <v>0</v>
          </cell>
          <cell r="AQ1659">
            <v>0</v>
          </cell>
          <cell r="AR1659">
            <v>0</v>
          </cell>
          <cell r="BF1659">
            <v>0</v>
          </cell>
          <cell r="BG1659">
            <v>0</v>
          </cell>
          <cell r="BH1659">
            <v>0</v>
          </cell>
          <cell r="BI1659">
            <v>9</v>
          </cell>
          <cell r="BJ1659">
            <v>0</v>
          </cell>
        </row>
        <row r="1660">
          <cell r="D1660" t="str">
            <v>Vysoká škola zdravotníctva a sociálnej práce sv. Alžbety v Bratislave, n. o.</v>
          </cell>
          <cell r="AN1660">
            <v>105</v>
          </cell>
          <cell r="AO1660">
            <v>0</v>
          </cell>
          <cell r="AP1660">
            <v>0</v>
          </cell>
          <cell r="AQ1660">
            <v>0</v>
          </cell>
          <cell r="AR1660">
            <v>0</v>
          </cell>
          <cell r="BF1660">
            <v>0</v>
          </cell>
          <cell r="BG1660">
            <v>0</v>
          </cell>
          <cell r="BH1660">
            <v>0</v>
          </cell>
          <cell r="BI1660">
            <v>105</v>
          </cell>
          <cell r="BJ1660">
            <v>0</v>
          </cell>
        </row>
        <row r="1661">
          <cell r="D1661" t="str">
            <v>Vysoká škola zdravotníctva a sociálnej práce sv. Alžbety v Bratislave, n. o.</v>
          </cell>
          <cell r="AN1661">
            <v>13</v>
          </cell>
          <cell r="AO1661">
            <v>0</v>
          </cell>
          <cell r="AP1661">
            <v>0</v>
          </cell>
          <cell r="AQ1661">
            <v>0</v>
          </cell>
          <cell r="AR1661">
            <v>0</v>
          </cell>
          <cell r="BF1661">
            <v>0</v>
          </cell>
          <cell r="BG1661">
            <v>0</v>
          </cell>
          <cell r="BH1661">
            <v>0</v>
          </cell>
          <cell r="BI1661">
            <v>13</v>
          </cell>
          <cell r="BJ1661">
            <v>0</v>
          </cell>
        </row>
        <row r="1662">
          <cell r="D1662" t="str">
            <v>Technická univerzita v Košiciach</v>
          </cell>
          <cell r="AN1662">
            <v>0</v>
          </cell>
          <cell r="AO1662">
            <v>0</v>
          </cell>
          <cell r="AP1662">
            <v>0</v>
          </cell>
          <cell r="AQ1662">
            <v>0</v>
          </cell>
          <cell r="AR1662">
            <v>0</v>
          </cell>
          <cell r="BF1662">
            <v>0</v>
          </cell>
          <cell r="BG1662">
            <v>0</v>
          </cell>
          <cell r="BH1662">
            <v>0</v>
          </cell>
          <cell r="BI1662">
            <v>1</v>
          </cell>
          <cell r="BJ1662">
            <v>0</v>
          </cell>
        </row>
        <row r="1663">
          <cell r="D1663" t="str">
            <v>Vysoká škola manažmentu</v>
          </cell>
          <cell r="AN1663">
            <v>8</v>
          </cell>
          <cell r="AO1663">
            <v>0</v>
          </cell>
          <cell r="AP1663">
            <v>0</v>
          </cell>
          <cell r="AQ1663">
            <v>0</v>
          </cell>
          <cell r="AR1663">
            <v>0</v>
          </cell>
          <cell r="BF1663">
            <v>0</v>
          </cell>
          <cell r="BG1663">
            <v>0</v>
          </cell>
          <cell r="BH1663">
            <v>0</v>
          </cell>
          <cell r="BI1663">
            <v>8</v>
          </cell>
          <cell r="BJ1663">
            <v>0</v>
          </cell>
        </row>
        <row r="1664">
          <cell r="D1664" t="str">
            <v>Prešovská univerzita v Prešove</v>
          </cell>
          <cell r="AN1664">
            <v>0</v>
          </cell>
          <cell r="AO1664">
            <v>0</v>
          </cell>
          <cell r="AP1664">
            <v>0</v>
          </cell>
          <cell r="AQ1664">
            <v>0</v>
          </cell>
          <cell r="AR1664">
            <v>0</v>
          </cell>
          <cell r="BF1664">
            <v>0</v>
          </cell>
          <cell r="BG1664">
            <v>0</v>
          </cell>
          <cell r="BH1664">
            <v>0</v>
          </cell>
          <cell r="BI1664">
            <v>10</v>
          </cell>
          <cell r="BJ1664">
            <v>0</v>
          </cell>
        </row>
        <row r="1665">
          <cell r="D1665" t="str">
            <v>Prešovská univerzita v Prešove</v>
          </cell>
          <cell r="AN1665">
            <v>5</v>
          </cell>
          <cell r="AO1665">
            <v>0</v>
          </cell>
          <cell r="AP1665">
            <v>0</v>
          </cell>
          <cell r="AQ1665">
            <v>0</v>
          </cell>
          <cell r="AR1665">
            <v>5</v>
          </cell>
          <cell r="BF1665">
            <v>15</v>
          </cell>
          <cell r="BG1665">
            <v>16.5</v>
          </cell>
          <cell r="BH1665">
            <v>8.25</v>
          </cell>
          <cell r="BI1665">
            <v>5</v>
          </cell>
          <cell r="BJ1665">
            <v>5</v>
          </cell>
        </row>
        <row r="1666">
          <cell r="D1666" t="str">
            <v>Prešovská univerzita v Prešove</v>
          </cell>
          <cell r="AN1666">
            <v>3</v>
          </cell>
          <cell r="AO1666">
            <v>0</v>
          </cell>
          <cell r="AP1666">
            <v>0</v>
          </cell>
          <cell r="AQ1666">
            <v>0</v>
          </cell>
          <cell r="AR1666">
            <v>3</v>
          </cell>
          <cell r="BF1666">
            <v>9</v>
          </cell>
          <cell r="BG1666">
            <v>9.9</v>
          </cell>
          <cell r="BH1666">
            <v>9.9</v>
          </cell>
          <cell r="BI1666">
            <v>3</v>
          </cell>
          <cell r="BJ1666">
            <v>3</v>
          </cell>
        </row>
        <row r="1667">
          <cell r="D1667" t="str">
            <v>Prešovská univerzita v Prešove</v>
          </cell>
          <cell r="AN1667">
            <v>2</v>
          </cell>
          <cell r="AO1667">
            <v>0</v>
          </cell>
          <cell r="AP1667">
            <v>0</v>
          </cell>
          <cell r="AQ1667">
            <v>0</v>
          </cell>
          <cell r="AR1667">
            <v>2</v>
          </cell>
          <cell r="BF1667">
            <v>8</v>
          </cell>
          <cell r="BG1667">
            <v>8.8000000000000007</v>
          </cell>
          <cell r="BH1667">
            <v>8.8000000000000007</v>
          </cell>
          <cell r="BI1667">
            <v>2</v>
          </cell>
          <cell r="BJ1667">
            <v>2</v>
          </cell>
        </row>
        <row r="1668">
          <cell r="D1668" t="str">
            <v>Prešovská univerzita v Prešove</v>
          </cell>
          <cell r="AN1668">
            <v>3</v>
          </cell>
          <cell r="AO1668">
            <v>0</v>
          </cell>
          <cell r="AP1668">
            <v>0</v>
          </cell>
          <cell r="AQ1668">
            <v>0</v>
          </cell>
          <cell r="AR1668">
            <v>3</v>
          </cell>
          <cell r="BF1668">
            <v>9</v>
          </cell>
          <cell r="BG1668">
            <v>9.9</v>
          </cell>
          <cell r="BH1668">
            <v>0</v>
          </cell>
          <cell r="BI1668">
            <v>3</v>
          </cell>
          <cell r="BJ1668">
            <v>3</v>
          </cell>
        </row>
        <row r="1669">
          <cell r="D1669" t="str">
            <v>Prešovská univerzita v Prešove</v>
          </cell>
          <cell r="AN1669">
            <v>0</v>
          </cell>
          <cell r="AO1669">
            <v>0</v>
          </cell>
          <cell r="AP1669">
            <v>0</v>
          </cell>
          <cell r="AQ1669">
            <v>0</v>
          </cell>
          <cell r="AR1669">
            <v>0</v>
          </cell>
          <cell r="BF1669">
            <v>0</v>
          </cell>
          <cell r="BG1669">
            <v>0</v>
          </cell>
          <cell r="BH1669">
            <v>0</v>
          </cell>
          <cell r="BI1669">
            <v>3</v>
          </cell>
          <cell r="BJ1669">
            <v>0</v>
          </cell>
        </row>
        <row r="1670">
          <cell r="D1670" t="str">
            <v>Prešovská univerzita v Prešove</v>
          </cell>
          <cell r="AN1670">
            <v>2</v>
          </cell>
          <cell r="AO1670">
            <v>0</v>
          </cell>
          <cell r="AP1670">
            <v>0</v>
          </cell>
          <cell r="AQ1670">
            <v>0</v>
          </cell>
          <cell r="AR1670">
            <v>2</v>
          </cell>
          <cell r="BF1670">
            <v>6</v>
          </cell>
          <cell r="BG1670">
            <v>6.6000000000000005</v>
          </cell>
          <cell r="BH1670">
            <v>6.6000000000000005</v>
          </cell>
          <cell r="BI1670">
            <v>2</v>
          </cell>
          <cell r="BJ1670">
            <v>2</v>
          </cell>
        </row>
        <row r="1671">
          <cell r="D1671" t="str">
            <v>Prešovská univerzita v Prešove</v>
          </cell>
          <cell r="AN1671">
            <v>2</v>
          </cell>
          <cell r="AO1671">
            <v>0</v>
          </cell>
          <cell r="AP1671">
            <v>0</v>
          </cell>
          <cell r="AQ1671">
            <v>0</v>
          </cell>
          <cell r="AR1671">
            <v>2</v>
          </cell>
          <cell r="BF1671">
            <v>6</v>
          </cell>
          <cell r="BG1671">
            <v>6.6000000000000005</v>
          </cell>
          <cell r="BH1671">
            <v>6.6000000000000005</v>
          </cell>
          <cell r="BI1671">
            <v>2</v>
          </cell>
          <cell r="BJ1671">
            <v>2</v>
          </cell>
        </row>
        <row r="1672">
          <cell r="D1672" t="str">
            <v>Prešovská univerzita v Prešove</v>
          </cell>
          <cell r="AN1672">
            <v>6</v>
          </cell>
          <cell r="AO1672">
            <v>0</v>
          </cell>
          <cell r="AP1672">
            <v>0</v>
          </cell>
          <cell r="AQ1672">
            <v>0</v>
          </cell>
          <cell r="AR1672">
            <v>6</v>
          </cell>
          <cell r="BF1672">
            <v>18</v>
          </cell>
          <cell r="BG1672">
            <v>19.8</v>
          </cell>
          <cell r="BH1672">
            <v>19.8</v>
          </cell>
          <cell r="BI1672">
            <v>6</v>
          </cell>
          <cell r="BJ1672">
            <v>6</v>
          </cell>
        </row>
        <row r="1673">
          <cell r="D1673" t="str">
            <v>Prešovská univerzita v Prešove</v>
          </cell>
          <cell r="AN1673">
            <v>1</v>
          </cell>
          <cell r="AO1673">
            <v>0</v>
          </cell>
          <cell r="AP1673">
            <v>0</v>
          </cell>
          <cell r="AQ1673">
            <v>0</v>
          </cell>
          <cell r="AR1673">
            <v>1</v>
          </cell>
          <cell r="BF1673">
            <v>3</v>
          </cell>
          <cell r="BG1673">
            <v>3.3000000000000003</v>
          </cell>
          <cell r="BH1673">
            <v>3.3000000000000003</v>
          </cell>
          <cell r="BI1673">
            <v>1</v>
          </cell>
          <cell r="BJ1673">
            <v>1</v>
          </cell>
        </row>
        <row r="1674">
          <cell r="D1674" t="str">
            <v>Prešovská univerzita v Prešove</v>
          </cell>
          <cell r="AN1674">
            <v>4</v>
          </cell>
          <cell r="AO1674">
            <v>0</v>
          </cell>
          <cell r="AP1674">
            <v>0</v>
          </cell>
          <cell r="AQ1674">
            <v>0</v>
          </cell>
          <cell r="AR1674">
            <v>4</v>
          </cell>
          <cell r="BF1674">
            <v>12</v>
          </cell>
          <cell r="BG1674">
            <v>13.200000000000001</v>
          </cell>
          <cell r="BH1674">
            <v>13.200000000000001</v>
          </cell>
          <cell r="BI1674">
            <v>4</v>
          </cell>
          <cell r="BJ1674">
            <v>4</v>
          </cell>
        </row>
        <row r="1675">
          <cell r="D1675" t="str">
            <v>Prešovská univerzita v Prešove</v>
          </cell>
          <cell r="AN1675">
            <v>4</v>
          </cell>
          <cell r="AO1675">
            <v>5</v>
          </cell>
          <cell r="AP1675">
            <v>0</v>
          </cell>
          <cell r="AQ1675">
            <v>0</v>
          </cell>
          <cell r="AR1675">
            <v>4</v>
          </cell>
          <cell r="BF1675">
            <v>6</v>
          </cell>
          <cell r="BG1675">
            <v>6</v>
          </cell>
          <cell r="BH1675">
            <v>3.5999999999999996</v>
          </cell>
          <cell r="BI1675">
            <v>5</v>
          </cell>
          <cell r="BJ1675">
            <v>0</v>
          </cell>
        </row>
        <row r="1676">
          <cell r="D1676" t="str">
            <v>Prešovská univerzita v Prešove</v>
          </cell>
          <cell r="AN1676">
            <v>63</v>
          </cell>
          <cell r="AO1676">
            <v>69</v>
          </cell>
          <cell r="AP1676">
            <v>0</v>
          </cell>
          <cell r="AQ1676">
            <v>0</v>
          </cell>
          <cell r="AR1676">
            <v>63</v>
          </cell>
          <cell r="BF1676">
            <v>55.2</v>
          </cell>
          <cell r="BG1676">
            <v>57.408000000000008</v>
          </cell>
          <cell r="BH1676">
            <v>57.408000000000008</v>
          </cell>
          <cell r="BI1676">
            <v>69</v>
          </cell>
          <cell r="BJ1676">
            <v>0</v>
          </cell>
        </row>
        <row r="1677">
          <cell r="D1677" t="str">
            <v>Prešovská univerzita v Prešove</v>
          </cell>
          <cell r="AN1677">
            <v>4</v>
          </cell>
          <cell r="AO1677">
            <v>11</v>
          </cell>
          <cell r="AP1677">
            <v>0</v>
          </cell>
          <cell r="AQ1677">
            <v>0</v>
          </cell>
          <cell r="AR1677">
            <v>4</v>
          </cell>
          <cell r="BF1677">
            <v>3.7</v>
          </cell>
          <cell r="BG1677">
            <v>4.0330000000000004</v>
          </cell>
          <cell r="BH1677">
            <v>4.0330000000000004</v>
          </cell>
          <cell r="BI1677">
            <v>11</v>
          </cell>
          <cell r="BJ1677">
            <v>0</v>
          </cell>
        </row>
        <row r="1678">
          <cell r="D1678" t="str">
            <v>Prešovská univerzita v Prešove</v>
          </cell>
          <cell r="AN1678">
            <v>73</v>
          </cell>
          <cell r="AO1678">
            <v>83.5</v>
          </cell>
          <cell r="AP1678">
            <v>0</v>
          </cell>
          <cell r="AQ1678">
            <v>0</v>
          </cell>
          <cell r="AR1678">
            <v>73</v>
          </cell>
          <cell r="BF1678">
            <v>62.05</v>
          </cell>
          <cell r="BG1678">
            <v>93.074999999999989</v>
          </cell>
          <cell r="BH1678">
            <v>88.421249999999986</v>
          </cell>
          <cell r="BI1678">
            <v>83.5</v>
          </cell>
          <cell r="BJ1678">
            <v>0</v>
          </cell>
        </row>
        <row r="1679">
          <cell r="D1679" t="str">
            <v>Prešovská univerzita v Prešove</v>
          </cell>
          <cell r="AN1679">
            <v>16</v>
          </cell>
          <cell r="AO1679">
            <v>19.5</v>
          </cell>
          <cell r="AP1679">
            <v>0</v>
          </cell>
          <cell r="AQ1679">
            <v>0</v>
          </cell>
          <cell r="AR1679">
            <v>16</v>
          </cell>
          <cell r="BF1679">
            <v>14.35</v>
          </cell>
          <cell r="BG1679">
            <v>21.524999999999999</v>
          </cell>
          <cell r="BH1679">
            <v>21.524999999999999</v>
          </cell>
          <cell r="BI1679">
            <v>19.5</v>
          </cell>
          <cell r="BJ1679">
            <v>0</v>
          </cell>
        </row>
        <row r="1680">
          <cell r="D1680" t="str">
            <v>Prešovská univerzita v Prešove</v>
          </cell>
          <cell r="AN1680">
            <v>14.5</v>
          </cell>
          <cell r="AO1680">
            <v>19.5</v>
          </cell>
          <cell r="AP1680">
            <v>0</v>
          </cell>
          <cell r="AQ1680">
            <v>0</v>
          </cell>
          <cell r="AR1680">
            <v>14.5</v>
          </cell>
          <cell r="BF1680">
            <v>12.55</v>
          </cell>
          <cell r="BG1680">
            <v>13.679500000000003</v>
          </cell>
          <cell r="BH1680">
            <v>13.679500000000003</v>
          </cell>
          <cell r="BI1680">
            <v>19.5</v>
          </cell>
          <cell r="BJ1680">
            <v>0</v>
          </cell>
        </row>
        <row r="1681">
          <cell r="D1681" t="str">
            <v>Prešovská univerzita v Prešove</v>
          </cell>
          <cell r="AN1681">
            <v>16.5</v>
          </cell>
          <cell r="AO1681">
            <v>18</v>
          </cell>
          <cell r="AP1681">
            <v>0</v>
          </cell>
          <cell r="AQ1681">
            <v>0</v>
          </cell>
          <cell r="AR1681">
            <v>16.5</v>
          </cell>
          <cell r="BF1681">
            <v>14.25</v>
          </cell>
          <cell r="BG1681">
            <v>15.532500000000001</v>
          </cell>
          <cell r="BH1681">
            <v>15.532500000000001</v>
          </cell>
          <cell r="BI1681">
            <v>18</v>
          </cell>
          <cell r="BJ1681">
            <v>0</v>
          </cell>
        </row>
        <row r="1682">
          <cell r="D1682" t="str">
            <v>Prešovská univerzita v Prešove</v>
          </cell>
          <cell r="AN1682">
            <v>50</v>
          </cell>
          <cell r="AO1682">
            <v>58</v>
          </cell>
          <cell r="AP1682">
            <v>0</v>
          </cell>
          <cell r="AQ1682">
            <v>0</v>
          </cell>
          <cell r="AR1682">
            <v>50</v>
          </cell>
          <cell r="BF1682">
            <v>42.8</v>
          </cell>
          <cell r="BG1682">
            <v>44.512</v>
          </cell>
          <cell r="BH1682">
            <v>34.973714285714287</v>
          </cell>
          <cell r="BI1682">
            <v>58</v>
          </cell>
          <cell r="BJ1682">
            <v>0</v>
          </cell>
        </row>
        <row r="1683">
          <cell r="D1683" t="str">
            <v>Prešovská univerzita v Prešove</v>
          </cell>
          <cell r="AN1683">
            <v>89</v>
          </cell>
          <cell r="AO1683">
            <v>98</v>
          </cell>
          <cell r="AP1683">
            <v>0</v>
          </cell>
          <cell r="AQ1683">
            <v>0</v>
          </cell>
          <cell r="AR1683">
            <v>89</v>
          </cell>
          <cell r="BF1683">
            <v>78.5</v>
          </cell>
          <cell r="BG1683">
            <v>78.5</v>
          </cell>
          <cell r="BH1683">
            <v>78.5</v>
          </cell>
          <cell r="BI1683">
            <v>98</v>
          </cell>
          <cell r="BJ1683">
            <v>0</v>
          </cell>
        </row>
        <row r="1684">
          <cell r="D1684" t="str">
            <v>Prešovská univerzita v Prešove</v>
          </cell>
          <cell r="AN1684">
            <v>17.5</v>
          </cell>
          <cell r="AO1684">
            <v>23</v>
          </cell>
          <cell r="AP1684">
            <v>0</v>
          </cell>
          <cell r="AQ1684">
            <v>0</v>
          </cell>
          <cell r="AR1684">
            <v>17.5</v>
          </cell>
          <cell r="BF1684">
            <v>15.1</v>
          </cell>
          <cell r="BG1684">
            <v>32.464999999999996</v>
          </cell>
          <cell r="BH1684">
            <v>32.464999999999996</v>
          </cell>
          <cell r="BI1684">
            <v>23</v>
          </cell>
          <cell r="BJ1684">
            <v>0</v>
          </cell>
        </row>
        <row r="1685">
          <cell r="D1685" t="str">
            <v>Prešovská univerzita v Prešove</v>
          </cell>
          <cell r="AN1685">
            <v>24</v>
          </cell>
          <cell r="AO1685">
            <v>31.5</v>
          </cell>
          <cell r="AP1685">
            <v>0</v>
          </cell>
          <cell r="AQ1685">
            <v>0</v>
          </cell>
          <cell r="AR1685">
            <v>24</v>
          </cell>
          <cell r="BF1685">
            <v>20.85</v>
          </cell>
          <cell r="BG1685">
            <v>22.726500000000001</v>
          </cell>
          <cell r="BH1685">
            <v>21.67259571938169</v>
          </cell>
          <cell r="BI1685">
            <v>31.5</v>
          </cell>
          <cell r="BJ1685">
            <v>0</v>
          </cell>
        </row>
        <row r="1686">
          <cell r="D1686" t="str">
            <v>Prešovská univerzita v Prešove</v>
          </cell>
          <cell r="AN1686">
            <v>2</v>
          </cell>
          <cell r="AO1686">
            <v>0</v>
          </cell>
          <cell r="AP1686">
            <v>0</v>
          </cell>
          <cell r="AQ1686">
            <v>0</v>
          </cell>
          <cell r="AR1686">
            <v>2</v>
          </cell>
          <cell r="BF1686">
            <v>6</v>
          </cell>
          <cell r="BG1686">
            <v>6.6000000000000005</v>
          </cell>
          <cell r="BH1686">
            <v>6.6000000000000005</v>
          </cell>
          <cell r="BI1686">
            <v>2</v>
          </cell>
          <cell r="BJ1686">
            <v>2</v>
          </cell>
        </row>
        <row r="1687">
          <cell r="D1687" t="str">
            <v>Prešovská univerzita v Prešove</v>
          </cell>
          <cell r="AN1687">
            <v>0</v>
          </cell>
          <cell r="AO1687">
            <v>0</v>
          </cell>
          <cell r="AP1687">
            <v>0</v>
          </cell>
          <cell r="AQ1687">
            <v>0</v>
          </cell>
          <cell r="AR1687">
            <v>0</v>
          </cell>
          <cell r="BF1687">
            <v>0</v>
          </cell>
          <cell r="BG1687">
            <v>0</v>
          </cell>
          <cell r="BH1687">
            <v>0</v>
          </cell>
          <cell r="BI1687">
            <v>1</v>
          </cell>
          <cell r="BJ1687">
            <v>0</v>
          </cell>
        </row>
        <row r="1688">
          <cell r="D1688" t="str">
            <v>Prešovská univerzita v Prešove</v>
          </cell>
          <cell r="AN1688">
            <v>36</v>
          </cell>
          <cell r="AO1688">
            <v>50</v>
          </cell>
          <cell r="AP1688">
            <v>0</v>
          </cell>
          <cell r="AQ1688">
            <v>0</v>
          </cell>
          <cell r="AR1688">
            <v>36</v>
          </cell>
          <cell r="BF1688">
            <v>30</v>
          </cell>
          <cell r="BG1688">
            <v>32.700000000000003</v>
          </cell>
          <cell r="BH1688">
            <v>32.700000000000003</v>
          </cell>
          <cell r="BI1688">
            <v>50</v>
          </cell>
          <cell r="BJ1688">
            <v>0</v>
          </cell>
        </row>
        <row r="1689">
          <cell r="D1689" t="str">
            <v>Prešovská univerzita v Prešove</v>
          </cell>
          <cell r="AN1689">
            <v>29.5</v>
          </cell>
          <cell r="AO1689">
            <v>34</v>
          </cell>
          <cell r="AP1689">
            <v>0</v>
          </cell>
          <cell r="AQ1689">
            <v>0</v>
          </cell>
          <cell r="AR1689">
            <v>29.5</v>
          </cell>
          <cell r="BF1689">
            <v>25.45</v>
          </cell>
          <cell r="BG1689">
            <v>38.174999999999997</v>
          </cell>
          <cell r="BH1689">
            <v>38.174999999999997</v>
          </cell>
          <cell r="BI1689">
            <v>34</v>
          </cell>
          <cell r="BJ1689">
            <v>0</v>
          </cell>
        </row>
        <row r="1690">
          <cell r="D1690" t="str">
            <v>Prešovská univerzita v Prešove</v>
          </cell>
          <cell r="AN1690">
            <v>0</v>
          </cell>
          <cell r="AO1690">
            <v>0</v>
          </cell>
          <cell r="AP1690">
            <v>0</v>
          </cell>
          <cell r="AQ1690">
            <v>0</v>
          </cell>
          <cell r="AR1690">
            <v>0</v>
          </cell>
          <cell r="BF1690">
            <v>0</v>
          </cell>
          <cell r="BG1690">
            <v>0</v>
          </cell>
          <cell r="BH1690">
            <v>0</v>
          </cell>
          <cell r="BI1690">
            <v>11</v>
          </cell>
          <cell r="BJ1690">
            <v>0</v>
          </cell>
        </row>
        <row r="1691">
          <cell r="D1691" t="str">
            <v>Prešovská univerzita v Prešove</v>
          </cell>
          <cell r="AN1691">
            <v>5</v>
          </cell>
          <cell r="AO1691">
            <v>0</v>
          </cell>
          <cell r="AP1691">
            <v>0</v>
          </cell>
          <cell r="AQ1691">
            <v>0</v>
          </cell>
          <cell r="AR1691">
            <v>5</v>
          </cell>
          <cell r="BF1691">
            <v>15</v>
          </cell>
          <cell r="BG1691">
            <v>16.5</v>
          </cell>
          <cell r="BH1691">
            <v>11.000000000000002</v>
          </cell>
          <cell r="BI1691">
            <v>5</v>
          </cell>
          <cell r="BJ1691">
            <v>5</v>
          </cell>
        </row>
        <row r="1692">
          <cell r="D1692" t="str">
            <v>Prešovská univerzita v Prešove</v>
          </cell>
          <cell r="AN1692">
            <v>5</v>
          </cell>
          <cell r="AO1692">
            <v>0</v>
          </cell>
          <cell r="AP1692">
            <v>0</v>
          </cell>
          <cell r="AQ1692">
            <v>0</v>
          </cell>
          <cell r="AR1692">
            <v>5</v>
          </cell>
          <cell r="BF1692">
            <v>15</v>
          </cell>
          <cell r="BG1692">
            <v>16.5</v>
          </cell>
          <cell r="BH1692">
            <v>16.5</v>
          </cell>
          <cell r="BI1692">
            <v>5</v>
          </cell>
          <cell r="BJ1692">
            <v>5</v>
          </cell>
        </row>
        <row r="1693">
          <cell r="D1693" t="str">
            <v>Prešovská univerzita v Prešove</v>
          </cell>
          <cell r="AN1693">
            <v>0</v>
          </cell>
          <cell r="AO1693">
            <v>0</v>
          </cell>
          <cell r="AP1693">
            <v>0</v>
          </cell>
          <cell r="AQ1693">
            <v>0</v>
          </cell>
          <cell r="AR1693">
            <v>0</v>
          </cell>
          <cell r="BF1693">
            <v>0</v>
          </cell>
          <cell r="BG1693">
            <v>0</v>
          </cell>
          <cell r="BH1693">
            <v>0</v>
          </cell>
          <cell r="BI1693">
            <v>20</v>
          </cell>
          <cell r="BJ1693">
            <v>0</v>
          </cell>
        </row>
        <row r="1694">
          <cell r="D1694" t="str">
            <v>Prešovská univerzita v Prešove</v>
          </cell>
          <cell r="AN1694">
            <v>15</v>
          </cell>
          <cell r="AO1694">
            <v>18</v>
          </cell>
          <cell r="AP1694">
            <v>0</v>
          </cell>
          <cell r="AQ1694">
            <v>0</v>
          </cell>
          <cell r="AR1694">
            <v>15</v>
          </cell>
          <cell r="BF1694">
            <v>12.6</v>
          </cell>
          <cell r="BG1694">
            <v>12.6</v>
          </cell>
          <cell r="BH1694">
            <v>12.6</v>
          </cell>
          <cell r="BI1694">
            <v>18</v>
          </cell>
          <cell r="BJ1694">
            <v>0</v>
          </cell>
        </row>
        <row r="1695">
          <cell r="D1695" t="str">
            <v>Prešovská univerzita v Prešove</v>
          </cell>
          <cell r="AN1695">
            <v>0</v>
          </cell>
          <cell r="AO1695">
            <v>0</v>
          </cell>
          <cell r="AP1695">
            <v>0</v>
          </cell>
          <cell r="AQ1695">
            <v>0</v>
          </cell>
          <cell r="AR1695">
            <v>0</v>
          </cell>
          <cell r="BF1695">
            <v>0</v>
          </cell>
          <cell r="BG1695">
            <v>0</v>
          </cell>
          <cell r="BH1695">
            <v>0</v>
          </cell>
          <cell r="BI1695">
            <v>78</v>
          </cell>
          <cell r="BJ1695">
            <v>0</v>
          </cell>
        </row>
        <row r="1696">
          <cell r="D1696" t="str">
            <v>Prešovská univerzita v Prešove</v>
          </cell>
          <cell r="AN1696">
            <v>37</v>
          </cell>
          <cell r="AO1696">
            <v>38</v>
          </cell>
          <cell r="AP1696">
            <v>38</v>
          </cell>
          <cell r="AQ1696">
            <v>37</v>
          </cell>
          <cell r="AR1696">
            <v>37</v>
          </cell>
          <cell r="BF1696">
            <v>55.5</v>
          </cell>
          <cell r="BG1696">
            <v>79.92</v>
          </cell>
          <cell r="BH1696">
            <v>77.164137931034489</v>
          </cell>
          <cell r="BI1696">
            <v>38</v>
          </cell>
          <cell r="BJ1696">
            <v>0</v>
          </cell>
        </row>
        <row r="1697">
          <cell r="D1697" t="str">
            <v>Prešovská univerzita v Prešove</v>
          </cell>
          <cell r="AN1697">
            <v>35</v>
          </cell>
          <cell r="AO1697">
            <v>37.5</v>
          </cell>
          <cell r="AP1697">
            <v>0</v>
          </cell>
          <cell r="AQ1697">
            <v>0</v>
          </cell>
          <cell r="AR1697">
            <v>35</v>
          </cell>
          <cell r="BF1697">
            <v>52.5</v>
          </cell>
          <cell r="BG1697">
            <v>57.225000000000001</v>
          </cell>
          <cell r="BH1697">
            <v>51.385714285714286</v>
          </cell>
          <cell r="BI1697">
            <v>37.5</v>
          </cell>
          <cell r="BJ1697">
            <v>0</v>
          </cell>
        </row>
        <row r="1698">
          <cell r="D1698" t="str">
            <v>Prešovská univerzita v Prešove</v>
          </cell>
          <cell r="AN1698">
            <v>1.5</v>
          </cell>
          <cell r="AO1698">
            <v>2.5</v>
          </cell>
          <cell r="AP1698">
            <v>0</v>
          </cell>
          <cell r="AQ1698">
            <v>0</v>
          </cell>
          <cell r="AR1698">
            <v>1.5</v>
          </cell>
          <cell r="BF1698">
            <v>2.25</v>
          </cell>
          <cell r="BG1698">
            <v>3.2399999999999998</v>
          </cell>
          <cell r="BH1698">
            <v>2.16</v>
          </cell>
          <cell r="BI1698">
            <v>2.5</v>
          </cell>
          <cell r="BJ1698">
            <v>0</v>
          </cell>
        </row>
        <row r="1699">
          <cell r="D1699" t="str">
            <v>Prešovská univerzita v Prešove</v>
          </cell>
          <cell r="AN1699">
            <v>6.5</v>
          </cell>
          <cell r="AO1699">
            <v>7.5</v>
          </cell>
          <cell r="AP1699">
            <v>0</v>
          </cell>
          <cell r="AQ1699">
            <v>0</v>
          </cell>
          <cell r="AR1699">
            <v>6.5</v>
          </cell>
          <cell r="BF1699">
            <v>9.75</v>
          </cell>
          <cell r="BG1699">
            <v>14.04</v>
          </cell>
          <cell r="BH1699">
            <v>14.04</v>
          </cell>
          <cell r="BI1699">
            <v>7.5</v>
          </cell>
          <cell r="BJ1699">
            <v>0</v>
          </cell>
        </row>
        <row r="1700">
          <cell r="D1700" t="str">
            <v>Prešovská univerzita v Prešove</v>
          </cell>
          <cell r="AN1700">
            <v>0</v>
          </cell>
          <cell r="AO1700">
            <v>0</v>
          </cell>
          <cell r="AP1700">
            <v>0</v>
          </cell>
          <cell r="AQ1700">
            <v>0</v>
          </cell>
          <cell r="AR1700">
            <v>0</v>
          </cell>
          <cell r="BF1700">
            <v>0</v>
          </cell>
          <cell r="BG1700">
            <v>0</v>
          </cell>
          <cell r="BH1700">
            <v>0</v>
          </cell>
          <cell r="BI1700">
            <v>42</v>
          </cell>
          <cell r="BJ1700">
            <v>0</v>
          </cell>
        </row>
        <row r="1701">
          <cell r="D1701" t="str">
            <v>Prešovská univerzita v Prešove</v>
          </cell>
          <cell r="AN1701">
            <v>74.5</v>
          </cell>
          <cell r="AO1701">
            <v>83.5</v>
          </cell>
          <cell r="AP1701">
            <v>83.5</v>
          </cell>
          <cell r="AQ1701">
            <v>74.5</v>
          </cell>
          <cell r="AR1701">
            <v>74.5</v>
          </cell>
          <cell r="BF1701">
            <v>64.75</v>
          </cell>
          <cell r="BG1701">
            <v>93.24</v>
          </cell>
          <cell r="BH1701">
            <v>93.24</v>
          </cell>
          <cell r="BI1701">
            <v>83.5</v>
          </cell>
          <cell r="BJ1701">
            <v>0</v>
          </cell>
        </row>
        <row r="1702">
          <cell r="D1702" t="str">
            <v>Prešovská univerzita v Prešove</v>
          </cell>
          <cell r="AN1702">
            <v>86.5</v>
          </cell>
          <cell r="AO1702">
            <v>100</v>
          </cell>
          <cell r="AP1702">
            <v>100</v>
          </cell>
          <cell r="AQ1702">
            <v>86.5</v>
          </cell>
          <cell r="AR1702">
            <v>86.5</v>
          </cell>
          <cell r="BF1702">
            <v>74.650000000000006</v>
          </cell>
          <cell r="BG1702">
            <v>107.49600000000001</v>
          </cell>
          <cell r="BH1702">
            <v>107.49600000000001</v>
          </cell>
          <cell r="BI1702">
            <v>100</v>
          </cell>
          <cell r="BJ1702">
            <v>0</v>
          </cell>
        </row>
        <row r="1703">
          <cell r="D1703" t="str">
            <v>Prešovská univerzita v Prešove</v>
          </cell>
          <cell r="AN1703">
            <v>10</v>
          </cell>
          <cell r="AO1703">
            <v>10.5</v>
          </cell>
          <cell r="AP1703">
            <v>10.5</v>
          </cell>
          <cell r="AQ1703">
            <v>10</v>
          </cell>
          <cell r="AR1703">
            <v>10</v>
          </cell>
          <cell r="BF1703">
            <v>8.5</v>
          </cell>
          <cell r="BG1703">
            <v>12.24</v>
          </cell>
          <cell r="BH1703">
            <v>12.24</v>
          </cell>
          <cell r="BI1703">
            <v>10.5</v>
          </cell>
          <cell r="BJ1703">
            <v>0</v>
          </cell>
        </row>
        <row r="1704">
          <cell r="D1704" t="str">
            <v>Prešovská univerzita v Prešove</v>
          </cell>
          <cell r="AN1704">
            <v>21.5</v>
          </cell>
          <cell r="AO1704">
            <v>24.5</v>
          </cell>
          <cell r="AP1704">
            <v>24.5</v>
          </cell>
          <cell r="AQ1704">
            <v>21.5</v>
          </cell>
          <cell r="AR1704">
            <v>21.5</v>
          </cell>
          <cell r="BF1704">
            <v>18.2</v>
          </cell>
          <cell r="BG1704">
            <v>21.657999999999998</v>
          </cell>
          <cell r="BH1704">
            <v>21.657999999999998</v>
          </cell>
          <cell r="BI1704">
            <v>24.5</v>
          </cell>
          <cell r="BJ1704">
            <v>0</v>
          </cell>
        </row>
        <row r="1705">
          <cell r="D1705" t="str">
            <v>Prešovská univerzita v Prešove</v>
          </cell>
          <cell r="AN1705">
            <v>29.5</v>
          </cell>
          <cell r="AO1705">
            <v>41</v>
          </cell>
          <cell r="AP1705">
            <v>0</v>
          </cell>
          <cell r="AQ1705">
            <v>0</v>
          </cell>
          <cell r="AR1705">
            <v>29.5</v>
          </cell>
          <cell r="BF1705">
            <v>25.75</v>
          </cell>
          <cell r="BG1705">
            <v>30.642499999999998</v>
          </cell>
          <cell r="BH1705">
            <v>30.642499999999998</v>
          </cell>
          <cell r="BI1705">
            <v>41</v>
          </cell>
          <cell r="BJ1705">
            <v>0</v>
          </cell>
        </row>
        <row r="1706">
          <cell r="D1706" t="str">
            <v>Prešovská univerzita v Prešove</v>
          </cell>
          <cell r="AN1706">
            <v>22</v>
          </cell>
          <cell r="AO1706">
            <v>26</v>
          </cell>
          <cell r="AP1706">
            <v>26</v>
          </cell>
          <cell r="AQ1706">
            <v>22</v>
          </cell>
          <cell r="AR1706">
            <v>22</v>
          </cell>
          <cell r="BF1706">
            <v>21.1</v>
          </cell>
          <cell r="BG1706">
            <v>31.228000000000002</v>
          </cell>
          <cell r="BH1706">
            <v>31.228000000000002</v>
          </cell>
          <cell r="BI1706">
            <v>26</v>
          </cell>
          <cell r="BJ1706">
            <v>0</v>
          </cell>
        </row>
        <row r="1707">
          <cell r="D1707" t="str">
            <v>Prešovská univerzita v Prešove</v>
          </cell>
          <cell r="AN1707">
            <v>85</v>
          </cell>
          <cell r="AO1707">
            <v>94</v>
          </cell>
          <cell r="AP1707">
            <v>94</v>
          </cell>
          <cell r="AQ1707">
            <v>85</v>
          </cell>
          <cell r="AR1707">
            <v>85</v>
          </cell>
          <cell r="BF1707">
            <v>73.3</v>
          </cell>
          <cell r="BG1707">
            <v>108.48399999999999</v>
          </cell>
          <cell r="BH1707">
            <v>108.48399999999999</v>
          </cell>
          <cell r="BI1707">
            <v>94</v>
          </cell>
          <cell r="BJ1707">
            <v>0</v>
          </cell>
        </row>
        <row r="1708">
          <cell r="D1708" t="str">
            <v>Prešovská univerzita v Prešove</v>
          </cell>
          <cell r="AN1708">
            <v>0</v>
          </cell>
          <cell r="AO1708">
            <v>0</v>
          </cell>
          <cell r="AP1708">
            <v>0</v>
          </cell>
          <cell r="AQ1708">
            <v>0</v>
          </cell>
          <cell r="AR1708">
            <v>0</v>
          </cell>
          <cell r="BF1708">
            <v>0</v>
          </cell>
          <cell r="BG1708">
            <v>0</v>
          </cell>
          <cell r="BH1708">
            <v>0</v>
          </cell>
          <cell r="BI1708">
            <v>49</v>
          </cell>
          <cell r="BJ1708">
            <v>0</v>
          </cell>
        </row>
        <row r="1709">
          <cell r="D1709" t="str">
            <v>Prešovská univerzita v Prešove</v>
          </cell>
          <cell r="AN1709">
            <v>319</v>
          </cell>
          <cell r="AO1709">
            <v>349</v>
          </cell>
          <cell r="AP1709">
            <v>0</v>
          </cell>
          <cell r="AQ1709">
            <v>0</v>
          </cell>
          <cell r="AR1709">
            <v>319</v>
          </cell>
          <cell r="BF1709">
            <v>283</v>
          </cell>
          <cell r="BG1709">
            <v>294.32</v>
          </cell>
          <cell r="BH1709">
            <v>287.77955555555553</v>
          </cell>
          <cell r="BI1709">
            <v>349</v>
          </cell>
          <cell r="BJ1709">
            <v>0</v>
          </cell>
        </row>
        <row r="1710">
          <cell r="D1710" t="str">
            <v>Prešovská univerzita v Prešove</v>
          </cell>
          <cell r="AN1710">
            <v>0</v>
          </cell>
          <cell r="AO1710">
            <v>0</v>
          </cell>
          <cell r="AP1710">
            <v>0</v>
          </cell>
          <cell r="AQ1710">
            <v>0</v>
          </cell>
          <cell r="AR1710">
            <v>0</v>
          </cell>
          <cell r="BF1710">
            <v>0</v>
          </cell>
          <cell r="BG1710">
            <v>0</v>
          </cell>
          <cell r="BH1710">
            <v>0</v>
          </cell>
          <cell r="BI1710">
            <v>34</v>
          </cell>
          <cell r="BJ1710">
            <v>0</v>
          </cell>
        </row>
        <row r="1711">
          <cell r="D1711" t="str">
            <v>Prešovská univerzita v Prešove</v>
          </cell>
          <cell r="AN1711">
            <v>0</v>
          </cell>
          <cell r="AO1711">
            <v>0</v>
          </cell>
          <cell r="AP1711">
            <v>0</v>
          </cell>
          <cell r="AQ1711">
            <v>0</v>
          </cell>
          <cell r="AR1711">
            <v>0</v>
          </cell>
          <cell r="BF1711">
            <v>0</v>
          </cell>
          <cell r="BG1711">
            <v>0</v>
          </cell>
          <cell r="BH1711">
            <v>0</v>
          </cell>
          <cell r="BI1711">
            <v>129</v>
          </cell>
          <cell r="BJ1711">
            <v>0</v>
          </cell>
        </row>
        <row r="1712">
          <cell r="D1712" t="str">
            <v>Prešovská univerzita v Prešove</v>
          </cell>
          <cell r="AN1712">
            <v>0</v>
          </cell>
          <cell r="AO1712">
            <v>0</v>
          </cell>
          <cell r="AP1712">
            <v>0</v>
          </cell>
          <cell r="AQ1712">
            <v>0</v>
          </cell>
          <cell r="AR1712">
            <v>0</v>
          </cell>
          <cell r="BF1712">
            <v>0</v>
          </cell>
          <cell r="BG1712">
            <v>0</v>
          </cell>
          <cell r="BH1712">
            <v>0</v>
          </cell>
          <cell r="BI1712">
            <v>51</v>
          </cell>
          <cell r="BJ1712">
            <v>0</v>
          </cell>
        </row>
        <row r="1713">
          <cell r="D1713" t="str">
            <v>Prešovská univerzita v Prešove</v>
          </cell>
          <cell r="AN1713">
            <v>0</v>
          </cell>
          <cell r="AO1713">
            <v>0</v>
          </cell>
          <cell r="AP1713">
            <v>0</v>
          </cell>
          <cell r="AQ1713">
            <v>0</v>
          </cell>
          <cell r="AR1713">
            <v>0</v>
          </cell>
          <cell r="BF1713">
            <v>0</v>
          </cell>
          <cell r="BG1713">
            <v>0</v>
          </cell>
          <cell r="BH1713">
            <v>0</v>
          </cell>
          <cell r="BI1713">
            <v>192</v>
          </cell>
          <cell r="BJ1713">
            <v>0</v>
          </cell>
        </row>
        <row r="1714">
          <cell r="D1714" t="str">
            <v>Prešovská univerzita v Prešove</v>
          </cell>
          <cell r="AN1714">
            <v>0</v>
          </cell>
          <cell r="AO1714">
            <v>0</v>
          </cell>
          <cell r="AP1714">
            <v>0</v>
          </cell>
          <cell r="AQ1714">
            <v>0</v>
          </cell>
          <cell r="AR1714">
            <v>0</v>
          </cell>
          <cell r="BF1714">
            <v>0</v>
          </cell>
          <cell r="BG1714">
            <v>0</v>
          </cell>
          <cell r="BH1714">
            <v>0</v>
          </cell>
          <cell r="BI1714">
            <v>22</v>
          </cell>
          <cell r="BJ1714">
            <v>0</v>
          </cell>
        </row>
        <row r="1715">
          <cell r="D1715" t="str">
            <v>Prešovská univerzita v Prešove</v>
          </cell>
          <cell r="AN1715">
            <v>571</v>
          </cell>
          <cell r="AO1715">
            <v>602</v>
          </cell>
          <cell r="AP1715">
            <v>0</v>
          </cell>
          <cell r="AQ1715">
            <v>0</v>
          </cell>
          <cell r="AR1715">
            <v>571</v>
          </cell>
          <cell r="BF1715">
            <v>502.29999999999995</v>
          </cell>
          <cell r="BG1715">
            <v>597.73699999999997</v>
          </cell>
          <cell r="BH1715">
            <v>573.33957142857139</v>
          </cell>
          <cell r="BI1715">
            <v>602</v>
          </cell>
          <cell r="BJ1715">
            <v>0</v>
          </cell>
        </row>
        <row r="1716">
          <cell r="D1716" t="str">
            <v>Prešovská univerzita v Prešove</v>
          </cell>
          <cell r="AN1716">
            <v>81</v>
          </cell>
          <cell r="AO1716">
            <v>86</v>
          </cell>
          <cell r="AP1716">
            <v>0</v>
          </cell>
          <cell r="AQ1716">
            <v>0</v>
          </cell>
          <cell r="AR1716">
            <v>81</v>
          </cell>
          <cell r="BF1716">
            <v>71.400000000000006</v>
          </cell>
          <cell r="BG1716">
            <v>84.966000000000008</v>
          </cell>
          <cell r="BH1716">
            <v>80.494105263157905</v>
          </cell>
          <cell r="BI1716">
            <v>86</v>
          </cell>
          <cell r="BJ1716">
            <v>0</v>
          </cell>
        </row>
        <row r="1717">
          <cell r="D1717" t="str">
            <v>Prešovská univerzita v Prešove</v>
          </cell>
          <cell r="AN1717">
            <v>2</v>
          </cell>
          <cell r="AO1717">
            <v>0</v>
          </cell>
          <cell r="AP1717">
            <v>0</v>
          </cell>
          <cell r="AQ1717">
            <v>0</v>
          </cell>
          <cell r="AR1717">
            <v>0</v>
          </cell>
          <cell r="BF1717">
            <v>0</v>
          </cell>
          <cell r="BG1717">
            <v>0</v>
          </cell>
          <cell r="BH1717">
            <v>0</v>
          </cell>
          <cell r="BI1717">
            <v>24</v>
          </cell>
          <cell r="BJ1717">
            <v>0</v>
          </cell>
        </row>
        <row r="1718">
          <cell r="D1718" t="str">
            <v>Prešovská univerzita v Prešove</v>
          </cell>
          <cell r="AN1718">
            <v>3</v>
          </cell>
          <cell r="AO1718">
            <v>0</v>
          </cell>
          <cell r="AP1718">
            <v>0</v>
          </cell>
          <cell r="AQ1718">
            <v>0</v>
          </cell>
          <cell r="AR1718">
            <v>3</v>
          </cell>
          <cell r="BF1718">
            <v>12</v>
          </cell>
          <cell r="BG1718">
            <v>13.200000000000001</v>
          </cell>
          <cell r="BH1718">
            <v>13.200000000000001</v>
          </cell>
          <cell r="BI1718">
            <v>3</v>
          </cell>
          <cell r="BJ1718">
            <v>3</v>
          </cell>
        </row>
        <row r="1719">
          <cell r="D1719" t="str">
            <v>Prešovská univerzita v Prešove</v>
          </cell>
          <cell r="AN1719">
            <v>59</v>
          </cell>
          <cell r="AO1719">
            <v>68</v>
          </cell>
          <cell r="AP1719">
            <v>0</v>
          </cell>
          <cell r="AQ1719">
            <v>0</v>
          </cell>
          <cell r="AR1719">
            <v>59</v>
          </cell>
          <cell r="BF1719">
            <v>48.8</v>
          </cell>
          <cell r="BG1719">
            <v>58.071999999999996</v>
          </cell>
          <cell r="BH1719">
            <v>58.071999999999996</v>
          </cell>
          <cell r="BI1719">
            <v>68</v>
          </cell>
          <cell r="BJ1719">
            <v>0</v>
          </cell>
        </row>
        <row r="1720">
          <cell r="D1720" t="str">
            <v>Prešovská univerzita v Prešove</v>
          </cell>
          <cell r="AN1720">
            <v>90</v>
          </cell>
          <cell r="AO1720">
            <v>100</v>
          </cell>
          <cell r="AP1720">
            <v>0</v>
          </cell>
          <cell r="AQ1720">
            <v>0</v>
          </cell>
          <cell r="AR1720">
            <v>90</v>
          </cell>
          <cell r="BF1720">
            <v>76.199999999999989</v>
          </cell>
          <cell r="BG1720">
            <v>90.677999999999983</v>
          </cell>
          <cell r="BH1720">
            <v>90.677999999999983</v>
          </cell>
          <cell r="BI1720">
            <v>100</v>
          </cell>
          <cell r="BJ1720">
            <v>0</v>
          </cell>
        </row>
        <row r="1721">
          <cell r="D1721" t="str">
            <v>Prešovská univerzita v Prešove</v>
          </cell>
          <cell r="AN1721">
            <v>0</v>
          </cell>
          <cell r="AO1721">
            <v>0</v>
          </cell>
          <cell r="AP1721">
            <v>0</v>
          </cell>
          <cell r="AQ1721">
            <v>0</v>
          </cell>
          <cell r="AR1721">
            <v>0</v>
          </cell>
          <cell r="BF1721">
            <v>0</v>
          </cell>
          <cell r="BG1721">
            <v>0</v>
          </cell>
          <cell r="BH1721">
            <v>0</v>
          </cell>
          <cell r="BI1721">
            <v>51</v>
          </cell>
          <cell r="BJ1721">
            <v>0</v>
          </cell>
        </row>
        <row r="1722">
          <cell r="D1722" t="str">
            <v>Prešovská univerzita v Prešove</v>
          </cell>
          <cell r="AN1722">
            <v>0</v>
          </cell>
          <cell r="AO1722">
            <v>0</v>
          </cell>
          <cell r="AP1722">
            <v>0</v>
          </cell>
          <cell r="AQ1722">
            <v>0</v>
          </cell>
          <cell r="AR1722">
            <v>0</v>
          </cell>
          <cell r="BF1722">
            <v>0</v>
          </cell>
          <cell r="BG1722">
            <v>0</v>
          </cell>
          <cell r="BH1722">
            <v>0</v>
          </cell>
          <cell r="BI1722">
            <v>133</v>
          </cell>
          <cell r="BJ1722">
            <v>0</v>
          </cell>
        </row>
        <row r="1723">
          <cell r="D1723" t="str">
            <v>Prešovská univerzita v Prešove</v>
          </cell>
          <cell r="AN1723">
            <v>98</v>
          </cell>
          <cell r="AO1723">
            <v>110</v>
          </cell>
          <cell r="AP1723">
            <v>0</v>
          </cell>
          <cell r="AQ1723">
            <v>0</v>
          </cell>
          <cell r="AR1723">
            <v>98</v>
          </cell>
          <cell r="BF1723">
            <v>85.4</v>
          </cell>
          <cell r="BG1723">
            <v>183.61</v>
          </cell>
          <cell r="BH1723">
            <v>177.05250000000001</v>
          </cell>
          <cell r="BI1723">
            <v>110</v>
          </cell>
          <cell r="BJ1723">
            <v>0</v>
          </cell>
        </row>
        <row r="1724">
          <cell r="D1724" t="str">
            <v>Prešovská univerzita v Prešove</v>
          </cell>
          <cell r="AN1724">
            <v>71</v>
          </cell>
          <cell r="AO1724">
            <v>74</v>
          </cell>
          <cell r="AP1724">
            <v>74</v>
          </cell>
          <cell r="AQ1724">
            <v>0</v>
          </cell>
          <cell r="AR1724">
            <v>71</v>
          </cell>
          <cell r="BF1724">
            <v>61.4</v>
          </cell>
          <cell r="BG1724">
            <v>132.01</v>
          </cell>
          <cell r="BH1724">
            <v>132.01</v>
          </cell>
          <cell r="BI1724">
            <v>74</v>
          </cell>
          <cell r="BJ1724">
            <v>0</v>
          </cell>
        </row>
        <row r="1725">
          <cell r="D1725" t="str">
            <v>Prešovská univerzita v Prešove</v>
          </cell>
          <cell r="AN1725">
            <v>82</v>
          </cell>
          <cell r="AO1725">
            <v>92</v>
          </cell>
          <cell r="AP1725">
            <v>0</v>
          </cell>
          <cell r="AQ1725">
            <v>0</v>
          </cell>
          <cell r="AR1725">
            <v>82</v>
          </cell>
          <cell r="BF1725">
            <v>71.8</v>
          </cell>
          <cell r="BG1725">
            <v>154.36999999999998</v>
          </cell>
          <cell r="BH1725">
            <v>142.93518518518516</v>
          </cell>
          <cell r="BI1725">
            <v>92</v>
          </cell>
          <cell r="BJ1725">
            <v>0</v>
          </cell>
        </row>
        <row r="1726">
          <cell r="D1726" t="str">
            <v>Prešovská univerzita v Prešove</v>
          </cell>
          <cell r="AN1726">
            <v>98</v>
          </cell>
          <cell r="AO1726">
            <v>110</v>
          </cell>
          <cell r="AP1726">
            <v>0</v>
          </cell>
          <cell r="AQ1726">
            <v>0</v>
          </cell>
          <cell r="AR1726">
            <v>98</v>
          </cell>
          <cell r="BF1726">
            <v>86.3</v>
          </cell>
          <cell r="BG1726">
            <v>185.54499999999999</v>
          </cell>
          <cell r="BH1726">
            <v>176.26774999999998</v>
          </cell>
          <cell r="BI1726">
            <v>110</v>
          </cell>
          <cell r="BJ1726">
            <v>0</v>
          </cell>
        </row>
        <row r="1727">
          <cell r="D1727" t="str">
            <v>Prešovská univerzita v Prešove</v>
          </cell>
          <cell r="AN1727">
            <v>279</v>
          </cell>
          <cell r="AO1727">
            <v>291</v>
          </cell>
          <cell r="AP1727">
            <v>291</v>
          </cell>
          <cell r="AQ1727">
            <v>0</v>
          </cell>
          <cell r="AR1727">
            <v>279</v>
          </cell>
          <cell r="BF1727">
            <v>246.6</v>
          </cell>
          <cell r="BG1727">
            <v>530.18999999999994</v>
          </cell>
          <cell r="BH1727">
            <v>530.18999999999994</v>
          </cell>
          <cell r="BI1727">
            <v>291</v>
          </cell>
          <cell r="BJ1727">
            <v>0</v>
          </cell>
        </row>
        <row r="1728">
          <cell r="D1728" t="str">
            <v>Prešovská univerzita v Prešove</v>
          </cell>
          <cell r="AN1728">
            <v>6.5</v>
          </cell>
          <cell r="AO1728">
            <v>8</v>
          </cell>
          <cell r="AP1728">
            <v>0</v>
          </cell>
          <cell r="AQ1728">
            <v>0</v>
          </cell>
          <cell r="AR1728">
            <v>6.5</v>
          </cell>
          <cell r="BF1728">
            <v>5.3</v>
          </cell>
          <cell r="BG1728">
            <v>5.7770000000000001</v>
          </cell>
          <cell r="BH1728">
            <v>5.7770000000000001</v>
          </cell>
          <cell r="BI1728">
            <v>8</v>
          </cell>
          <cell r="BJ1728">
            <v>0</v>
          </cell>
        </row>
        <row r="1729">
          <cell r="D1729" t="str">
            <v>Prešovská univerzita v Prešove</v>
          </cell>
          <cell r="AN1729">
            <v>31</v>
          </cell>
          <cell r="AO1729">
            <v>38</v>
          </cell>
          <cell r="AP1729">
            <v>0</v>
          </cell>
          <cell r="AQ1729">
            <v>0</v>
          </cell>
          <cell r="AR1729">
            <v>31</v>
          </cell>
          <cell r="BF1729">
            <v>24.7</v>
          </cell>
          <cell r="BG1729">
            <v>24.7</v>
          </cell>
          <cell r="BH1729">
            <v>22.641666666666666</v>
          </cell>
          <cell r="BI1729">
            <v>38</v>
          </cell>
          <cell r="BJ1729">
            <v>0</v>
          </cell>
        </row>
        <row r="1730">
          <cell r="D1730" t="str">
            <v>Vysoká škola zdravotníctva a sociálnej práce sv. Alžbety v Bratislave, n. o.</v>
          </cell>
          <cell r="AN1730">
            <v>97</v>
          </cell>
          <cell r="AO1730">
            <v>0</v>
          </cell>
          <cell r="AP1730">
            <v>0</v>
          </cell>
          <cell r="AQ1730">
            <v>0</v>
          </cell>
          <cell r="AR1730">
            <v>0</v>
          </cell>
          <cell r="BF1730">
            <v>0</v>
          </cell>
          <cell r="BG1730">
            <v>0</v>
          </cell>
          <cell r="BH1730">
            <v>0</v>
          </cell>
          <cell r="BI1730">
            <v>97</v>
          </cell>
          <cell r="BJ1730">
            <v>0</v>
          </cell>
        </row>
        <row r="1731">
          <cell r="D1731" t="str">
            <v>Vysoká škola zdravotníctva a sociálnej práce sv. Alžbety v Bratislave, n. o.</v>
          </cell>
          <cell r="AN1731">
            <v>27</v>
          </cell>
          <cell r="AO1731">
            <v>0</v>
          </cell>
          <cell r="AP1731">
            <v>0</v>
          </cell>
          <cell r="AQ1731">
            <v>0</v>
          </cell>
          <cell r="AR1731">
            <v>0</v>
          </cell>
          <cell r="BF1731">
            <v>0</v>
          </cell>
          <cell r="BG1731">
            <v>0</v>
          </cell>
          <cell r="BH1731">
            <v>0</v>
          </cell>
          <cell r="BI1731">
            <v>27</v>
          </cell>
          <cell r="BJ1731">
            <v>0</v>
          </cell>
        </row>
        <row r="1732">
          <cell r="D1732" t="str">
            <v>Vysoká škola zdravotníctva a sociálnej práce sv. Alžbety v Bratislave, n. o.</v>
          </cell>
          <cell r="AN1732">
            <v>29</v>
          </cell>
          <cell r="AO1732">
            <v>0</v>
          </cell>
          <cell r="AP1732">
            <v>0</v>
          </cell>
          <cell r="AQ1732">
            <v>0</v>
          </cell>
          <cell r="AR1732">
            <v>0</v>
          </cell>
          <cell r="BF1732">
            <v>0</v>
          </cell>
          <cell r="BG1732">
            <v>0</v>
          </cell>
          <cell r="BH1732">
            <v>0</v>
          </cell>
          <cell r="BI1732">
            <v>29</v>
          </cell>
          <cell r="BJ1732">
            <v>0</v>
          </cell>
        </row>
        <row r="1733">
          <cell r="D1733" t="str">
            <v>Vysoká škola zdravotníctva a sociálnej práce sv. Alžbety v Bratislave, n. o.</v>
          </cell>
          <cell r="AN1733">
            <v>71</v>
          </cell>
          <cell r="AO1733">
            <v>0</v>
          </cell>
          <cell r="AP1733">
            <v>0</v>
          </cell>
          <cell r="AQ1733">
            <v>0</v>
          </cell>
          <cell r="AR1733">
            <v>0</v>
          </cell>
          <cell r="BF1733">
            <v>0</v>
          </cell>
          <cell r="BG1733">
            <v>0</v>
          </cell>
          <cell r="BH1733">
            <v>0</v>
          </cell>
          <cell r="BI1733">
            <v>71</v>
          </cell>
          <cell r="BJ1733">
            <v>0</v>
          </cell>
        </row>
        <row r="1734">
          <cell r="D1734" t="str">
            <v>Vysoká škola zdravotníctva a sociálnej práce sv. Alžbety v Bratislave, n. o.</v>
          </cell>
          <cell r="AN1734">
            <v>7</v>
          </cell>
          <cell r="AO1734">
            <v>0</v>
          </cell>
          <cell r="AP1734">
            <v>0</v>
          </cell>
          <cell r="AQ1734">
            <v>0</v>
          </cell>
          <cell r="AR1734">
            <v>0</v>
          </cell>
          <cell r="BF1734">
            <v>0</v>
          </cell>
          <cell r="BG1734">
            <v>0</v>
          </cell>
          <cell r="BH1734">
            <v>0</v>
          </cell>
          <cell r="BI1734">
            <v>7</v>
          </cell>
          <cell r="BJ1734">
            <v>0</v>
          </cell>
        </row>
        <row r="1735">
          <cell r="D1735" t="str">
            <v>Vysoká škola zdravotníctva a sociálnej práce sv. Alžbety v Bratislave, n. o.</v>
          </cell>
          <cell r="AN1735">
            <v>7</v>
          </cell>
          <cell r="AO1735">
            <v>0</v>
          </cell>
          <cell r="AP1735">
            <v>0</v>
          </cell>
          <cell r="AQ1735">
            <v>0</v>
          </cell>
          <cell r="AR1735">
            <v>0</v>
          </cell>
          <cell r="BF1735">
            <v>0</v>
          </cell>
          <cell r="BG1735">
            <v>0</v>
          </cell>
          <cell r="BH1735">
            <v>0</v>
          </cell>
          <cell r="BI1735">
            <v>7</v>
          </cell>
          <cell r="BJ1735">
            <v>0</v>
          </cell>
        </row>
        <row r="1736">
          <cell r="D1736" t="str">
            <v>Vysoká škola zdravotníctva a sociálnej práce sv. Alžbety v Bratislave, n. o.</v>
          </cell>
          <cell r="AN1736">
            <v>12</v>
          </cell>
          <cell r="AO1736">
            <v>0</v>
          </cell>
          <cell r="AP1736">
            <v>0</v>
          </cell>
          <cell r="AQ1736">
            <v>0</v>
          </cell>
          <cell r="AR1736">
            <v>0</v>
          </cell>
          <cell r="BF1736">
            <v>0</v>
          </cell>
          <cell r="BG1736">
            <v>0</v>
          </cell>
          <cell r="BH1736">
            <v>0</v>
          </cell>
          <cell r="BI1736">
            <v>12</v>
          </cell>
          <cell r="BJ1736">
            <v>0</v>
          </cell>
        </row>
        <row r="1737">
          <cell r="D1737" t="str">
            <v>Vysoká škola zdravotníctva a sociálnej práce sv. Alžbety v Bratislave, n. o.</v>
          </cell>
          <cell r="AN1737">
            <v>10</v>
          </cell>
          <cell r="AO1737">
            <v>0</v>
          </cell>
          <cell r="AP1737">
            <v>0</v>
          </cell>
          <cell r="AQ1737">
            <v>0</v>
          </cell>
          <cell r="AR1737">
            <v>10</v>
          </cell>
          <cell r="BF1737">
            <v>40</v>
          </cell>
          <cell r="BG1737">
            <v>85.199999999999989</v>
          </cell>
          <cell r="BH1737">
            <v>85.199999999999989</v>
          </cell>
          <cell r="BI1737">
            <v>10</v>
          </cell>
          <cell r="BJ1737">
            <v>10</v>
          </cell>
        </row>
        <row r="1738">
          <cell r="D1738" t="str">
            <v>Vysoká škola zdravotníctva a sociálnej práce sv. Alžbety v Bratislave, n. o.</v>
          </cell>
          <cell r="AN1738">
            <v>2</v>
          </cell>
          <cell r="AO1738">
            <v>0</v>
          </cell>
          <cell r="AP1738">
            <v>0</v>
          </cell>
          <cell r="AQ1738">
            <v>0</v>
          </cell>
          <cell r="AR1738">
            <v>0</v>
          </cell>
          <cell r="BF1738">
            <v>0</v>
          </cell>
          <cell r="BG1738">
            <v>0</v>
          </cell>
          <cell r="BH1738">
            <v>0</v>
          </cell>
          <cell r="BI1738">
            <v>2</v>
          </cell>
          <cell r="BJ1738">
            <v>0</v>
          </cell>
        </row>
        <row r="1739">
          <cell r="D1739" t="str">
            <v>Technická univerzita v Košiciach</v>
          </cell>
          <cell r="AN1739">
            <v>51</v>
          </cell>
          <cell r="AO1739">
            <v>57</v>
          </cell>
          <cell r="AP1739">
            <v>57</v>
          </cell>
          <cell r="AQ1739">
            <v>51</v>
          </cell>
          <cell r="AR1739">
            <v>51</v>
          </cell>
          <cell r="BF1739">
            <v>40.5</v>
          </cell>
          <cell r="BG1739">
            <v>59.94</v>
          </cell>
          <cell r="BH1739">
            <v>59.94</v>
          </cell>
          <cell r="BI1739">
            <v>57</v>
          </cell>
          <cell r="BJ1739">
            <v>0</v>
          </cell>
        </row>
        <row r="1740">
          <cell r="D1740" t="str">
            <v>Technická univerzita v Košiciach</v>
          </cell>
          <cell r="AN1740">
            <v>46</v>
          </cell>
          <cell r="AO1740">
            <v>54</v>
          </cell>
          <cell r="AP1740">
            <v>54</v>
          </cell>
          <cell r="AQ1740">
            <v>46</v>
          </cell>
          <cell r="AR1740">
            <v>46</v>
          </cell>
          <cell r="BF1740">
            <v>37.599999999999994</v>
          </cell>
          <cell r="BG1740">
            <v>55.647999999999989</v>
          </cell>
          <cell r="BH1740">
            <v>55.647999999999989</v>
          </cell>
          <cell r="BI1740">
            <v>54</v>
          </cell>
          <cell r="BJ1740">
            <v>0</v>
          </cell>
        </row>
        <row r="1741">
          <cell r="D1741" t="str">
            <v>Ekonomická univerzita v Bratislave</v>
          </cell>
          <cell r="AN1741">
            <v>1</v>
          </cell>
          <cell r="AO1741">
            <v>0</v>
          </cell>
          <cell r="AP1741">
            <v>0</v>
          </cell>
          <cell r="AQ1741">
            <v>0</v>
          </cell>
          <cell r="AR1741">
            <v>0</v>
          </cell>
          <cell r="BF1741">
            <v>0</v>
          </cell>
          <cell r="BG1741">
            <v>0</v>
          </cell>
          <cell r="BH1741">
            <v>0</v>
          </cell>
          <cell r="BI1741">
            <v>1</v>
          </cell>
          <cell r="BJ1741">
            <v>0</v>
          </cell>
        </row>
        <row r="1742">
          <cell r="D1742" t="str">
            <v>Katolícka univerzita v Ružomberku</v>
          </cell>
          <cell r="AN1742">
            <v>8</v>
          </cell>
          <cell r="AO1742">
            <v>0</v>
          </cell>
          <cell r="AP1742">
            <v>0</v>
          </cell>
          <cell r="AQ1742">
            <v>0</v>
          </cell>
          <cell r="AR1742">
            <v>8</v>
          </cell>
          <cell r="BF1742">
            <v>32</v>
          </cell>
          <cell r="BG1742">
            <v>35.200000000000003</v>
          </cell>
          <cell r="BH1742">
            <v>35.200000000000003</v>
          </cell>
          <cell r="BI1742">
            <v>8</v>
          </cell>
          <cell r="BJ1742">
            <v>8</v>
          </cell>
        </row>
        <row r="1743">
          <cell r="D1743" t="str">
            <v>Univerzita Pavla Jozefa Šafárika v Košiciach</v>
          </cell>
          <cell r="AN1743">
            <v>12</v>
          </cell>
          <cell r="AO1743">
            <v>0</v>
          </cell>
          <cell r="AP1743">
            <v>0</v>
          </cell>
          <cell r="AQ1743">
            <v>0</v>
          </cell>
          <cell r="AR1743">
            <v>12</v>
          </cell>
          <cell r="BF1743">
            <v>48</v>
          </cell>
          <cell r="BG1743">
            <v>52.800000000000004</v>
          </cell>
          <cell r="BH1743">
            <v>52.800000000000004</v>
          </cell>
          <cell r="BI1743">
            <v>12</v>
          </cell>
          <cell r="BJ1743">
            <v>12</v>
          </cell>
        </row>
        <row r="1744">
          <cell r="D1744" t="str">
            <v>Univerzita Pavla Jozefa Šafárika v Košiciach</v>
          </cell>
          <cell r="AN1744">
            <v>0</v>
          </cell>
          <cell r="AO1744">
            <v>0</v>
          </cell>
          <cell r="AP1744">
            <v>0</v>
          </cell>
          <cell r="AQ1744">
            <v>0</v>
          </cell>
          <cell r="AR1744">
            <v>0</v>
          </cell>
          <cell r="BF1744">
            <v>0</v>
          </cell>
          <cell r="BG1744">
            <v>0</v>
          </cell>
          <cell r="BH1744">
            <v>0</v>
          </cell>
          <cell r="BI1744">
            <v>9</v>
          </cell>
          <cell r="BJ1744">
            <v>0</v>
          </cell>
        </row>
        <row r="1745">
          <cell r="D1745" t="str">
            <v>Vysoká škola zdravotníctva a sociálnej práce sv. Alžbety v Bratislave, n. o.</v>
          </cell>
          <cell r="AN1745">
            <v>1</v>
          </cell>
          <cell r="AO1745">
            <v>0</v>
          </cell>
          <cell r="AP1745">
            <v>0</v>
          </cell>
          <cell r="AQ1745">
            <v>0</v>
          </cell>
          <cell r="AR1745">
            <v>1</v>
          </cell>
          <cell r="BF1745">
            <v>4</v>
          </cell>
          <cell r="BG1745">
            <v>8.52</v>
          </cell>
          <cell r="BH1745">
            <v>8.52</v>
          </cell>
          <cell r="BI1745">
            <v>1</v>
          </cell>
          <cell r="BJ1745">
            <v>1</v>
          </cell>
        </row>
        <row r="1746">
          <cell r="D1746" t="str">
            <v>Univerzita sv. Cyrila a Metoda v Trnave</v>
          </cell>
          <cell r="AN1746">
            <v>0</v>
          </cell>
          <cell r="AO1746">
            <v>0</v>
          </cell>
          <cell r="AP1746">
            <v>0</v>
          </cell>
          <cell r="AQ1746">
            <v>0</v>
          </cell>
          <cell r="AR1746">
            <v>0</v>
          </cell>
          <cell r="BF1746">
            <v>0</v>
          </cell>
          <cell r="BG1746">
            <v>0</v>
          </cell>
          <cell r="BH1746">
            <v>0</v>
          </cell>
          <cell r="BI1746">
            <v>13</v>
          </cell>
          <cell r="BJ1746">
            <v>0</v>
          </cell>
        </row>
        <row r="1747">
          <cell r="D1747" t="str">
            <v>INSTITUT SUPÉRIEUR SPÉCIALISÉ DE LA MODE (MOD´SPÉ Paris)</v>
          </cell>
          <cell r="AN1747">
            <v>33</v>
          </cell>
          <cell r="AO1747">
            <v>33</v>
          </cell>
          <cell r="AP1747">
            <v>0</v>
          </cell>
          <cell r="AQ1747">
            <v>0</v>
          </cell>
          <cell r="AR1747">
            <v>33</v>
          </cell>
          <cell r="BF1747">
            <v>29.1</v>
          </cell>
          <cell r="BG1747">
            <v>0</v>
          </cell>
          <cell r="BH1747">
            <v>0</v>
          </cell>
          <cell r="BI1747">
            <v>33</v>
          </cell>
          <cell r="BJ1747">
            <v>0</v>
          </cell>
        </row>
        <row r="1748">
          <cell r="D1748" t="str">
            <v>Vysoká škola Danubius</v>
          </cell>
          <cell r="AN1748">
            <v>90</v>
          </cell>
          <cell r="AO1748">
            <v>90</v>
          </cell>
          <cell r="AP1748">
            <v>0</v>
          </cell>
          <cell r="AQ1748">
            <v>0</v>
          </cell>
          <cell r="AR1748">
            <v>90</v>
          </cell>
          <cell r="BF1748">
            <v>80.099999999999994</v>
          </cell>
          <cell r="BG1748">
            <v>80.099999999999994</v>
          </cell>
          <cell r="BH1748">
            <v>80.099999999999994</v>
          </cell>
          <cell r="BI1748">
            <v>90</v>
          </cell>
          <cell r="BJ1748">
            <v>0</v>
          </cell>
        </row>
        <row r="1749">
          <cell r="D1749" t="str">
            <v>Technická univerzita vo Zvolene</v>
          </cell>
          <cell r="AN1749">
            <v>0</v>
          </cell>
          <cell r="AO1749">
            <v>0</v>
          </cell>
          <cell r="AP1749">
            <v>0</v>
          </cell>
          <cell r="AQ1749">
            <v>0</v>
          </cell>
          <cell r="AR1749">
            <v>0</v>
          </cell>
          <cell r="BF1749">
            <v>0</v>
          </cell>
          <cell r="BG1749">
            <v>0</v>
          </cell>
          <cell r="BH1749">
            <v>0</v>
          </cell>
          <cell r="BI1749">
            <v>2</v>
          </cell>
          <cell r="BJ1749">
            <v>0</v>
          </cell>
        </row>
        <row r="1750">
          <cell r="D1750" t="str">
            <v>Paneurópska vysoká škola</v>
          </cell>
          <cell r="AN1750">
            <v>0</v>
          </cell>
          <cell r="AO1750">
            <v>0</v>
          </cell>
          <cell r="AP1750">
            <v>0</v>
          </cell>
          <cell r="AQ1750">
            <v>0</v>
          </cell>
          <cell r="AR1750">
            <v>0</v>
          </cell>
          <cell r="BF1750">
            <v>0</v>
          </cell>
          <cell r="BG1750">
            <v>0</v>
          </cell>
          <cell r="BH1750">
            <v>0</v>
          </cell>
          <cell r="BI1750">
            <v>8</v>
          </cell>
          <cell r="BJ1750">
            <v>0</v>
          </cell>
        </row>
        <row r="1751">
          <cell r="D1751" t="str">
            <v>Paneurópska vysoká škola</v>
          </cell>
          <cell r="AN1751">
            <v>0</v>
          </cell>
          <cell r="AO1751">
            <v>0</v>
          </cell>
          <cell r="AP1751">
            <v>0</v>
          </cell>
          <cell r="AQ1751">
            <v>0</v>
          </cell>
          <cell r="AR1751">
            <v>0</v>
          </cell>
          <cell r="BF1751">
            <v>0</v>
          </cell>
          <cell r="BG1751">
            <v>0</v>
          </cell>
          <cell r="BH1751">
            <v>0</v>
          </cell>
          <cell r="BI1751">
            <v>111</v>
          </cell>
          <cell r="BJ1751">
            <v>0</v>
          </cell>
        </row>
        <row r="1752">
          <cell r="D1752" t="str">
            <v>Paneurópska vysoká škola</v>
          </cell>
          <cell r="AN1752">
            <v>2</v>
          </cell>
          <cell r="AO1752">
            <v>0</v>
          </cell>
          <cell r="AP1752">
            <v>0</v>
          </cell>
          <cell r="AQ1752">
            <v>0</v>
          </cell>
          <cell r="AR1752">
            <v>0</v>
          </cell>
          <cell r="BF1752">
            <v>0</v>
          </cell>
          <cell r="BG1752">
            <v>0</v>
          </cell>
          <cell r="BH1752">
            <v>0</v>
          </cell>
          <cell r="BI1752">
            <v>7</v>
          </cell>
          <cell r="BJ1752">
            <v>0</v>
          </cell>
        </row>
        <row r="1753">
          <cell r="D1753" t="str">
            <v>Paneurópska vysoká škola</v>
          </cell>
          <cell r="AN1753">
            <v>1</v>
          </cell>
          <cell r="AO1753">
            <v>0</v>
          </cell>
          <cell r="AP1753">
            <v>0</v>
          </cell>
          <cell r="AQ1753">
            <v>0</v>
          </cell>
          <cell r="AR1753">
            <v>0</v>
          </cell>
          <cell r="BF1753">
            <v>0</v>
          </cell>
          <cell r="BG1753">
            <v>0</v>
          </cell>
          <cell r="BH1753">
            <v>0</v>
          </cell>
          <cell r="BI1753">
            <v>112</v>
          </cell>
          <cell r="BJ1753">
            <v>0</v>
          </cell>
        </row>
        <row r="1754">
          <cell r="D1754" t="str">
            <v>Paneurópska vysoká škola</v>
          </cell>
          <cell r="AN1754">
            <v>0</v>
          </cell>
          <cell r="AO1754">
            <v>0</v>
          </cell>
          <cell r="AP1754">
            <v>0</v>
          </cell>
          <cell r="AQ1754">
            <v>0</v>
          </cell>
          <cell r="AR1754">
            <v>0</v>
          </cell>
          <cell r="BF1754">
            <v>0</v>
          </cell>
          <cell r="BG1754">
            <v>0</v>
          </cell>
          <cell r="BH1754">
            <v>0</v>
          </cell>
          <cell r="BI1754">
            <v>3</v>
          </cell>
          <cell r="BJ1754">
            <v>0</v>
          </cell>
        </row>
        <row r="1755">
          <cell r="D1755" t="str">
            <v>Paneurópska vysoká škola</v>
          </cell>
          <cell r="AN1755">
            <v>1</v>
          </cell>
          <cell r="AO1755">
            <v>0</v>
          </cell>
          <cell r="AP1755">
            <v>0</v>
          </cell>
          <cell r="AQ1755">
            <v>0</v>
          </cell>
          <cell r="AR1755">
            <v>0</v>
          </cell>
          <cell r="BF1755">
            <v>0</v>
          </cell>
          <cell r="BG1755">
            <v>0</v>
          </cell>
          <cell r="BH1755">
            <v>0</v>
          </cell>
          <cell r="BI1755">
            <v>3</v>
          </cell>
          <cell r="BJ1755">
            <v>0</v>
          </cell>
        </row>
        <row r="1756">
          <cell r="D1756" t="str">
            <v>Paneurópska vysoká škola</v>
          </cell>
          <cell r="AN1756">
            <v>0</v>
          </cell>
          <cell r="AO1756">
            <v>96</v>
          </cell>
          <cell r="AP1756">
            <v>0</v>
          </cell>
          <cell r="AQ1756">
            <v>0</v>
          </cell>
          <cell r="AR1756">
            <v>0</v>
          </cell>
          <cell r="BF1756">
            <v>0</v>
          </cell>
          <cell r="BG1756">
            <v>0</v>
          </cell>
          <cell r="BH1756">
            <v>0</v>
          </cell>
          <cell r="BI1756">
            <v>96</v>
          </cell>
          <cell r="BJ1756">
            <v>0</v>
          </cell>
        </row>
        <row r="1757">
          <cell r="D1757" t="str">
            <v>Paneurópska vysoká škola</v>
          </cell>
          <cell r="AN1757">
            <v>0</v>
          </cell>
          <cell r="AO1757">
            <v>0</v>
          </cell>
          <cell r="AP1757">
            <v>0</v>
          </cell>
          <cell r="AQ1757">
            <v>0</v>
          </cell>
          <cell r="AR1757">
            <v>0</v>
          </cell>
          <cell r="BF1757">
            <v>0</v>
          </cell>
          <cell r="BG1757">
            <v>0</v>
          </cell>
          <cell r="BH1757">
            <v>0</v>
          </cell>
          <cell r="BI1757">
            <v>71</v>
          </cell>
          <cell r="BJ1757">
            <v>0</v>
          </cell>
        </row>
        <row r="1758">
          <cell r="D1758" t="str">
            <v>Paneurópska vysoká škola</v>
          </cell>
          <cell r="AN1758">
            <v>3</v>
          </cell>
          <cell r="AO1758">
            <v>160</v>
          </cell>
          <cell r="AP1758">
            <v>0</v>
          </cell>
          <cell r="AQ1758">
            <v>0</v>
          </cell>
          <cell r="AR1758">
            <v>3</v>
          </cell>
          <cell r="BF1758">
            <v>2.0999999999999996</v>
          </cell>
          <cell r="BG1758">
            <v>2.0999999999999996</v>
          </cell>
          <cell r="BH1758">
            <v>2.0999999999999996</v>
          </cell>
          <cell r="BI1758">
            <v>160</v>
          </cell>
          <cell r="BJ1758">
            <v>0</v>
          </cell>
        </row>
        <row r="1759">
          <cell r="D1759" t="str">
            <v>Paneurópska vysoká škola</v>
          </cell>
          <cell r="AN1759">
            <v>2</v>
          </cell>
          <cell r="AO1759">
            <v>0</v>
          </cell>
          <cell r="AP1759">
            <v>0</v>
          </cell>
          <cell r="AQ1759">
            <v>0</v>
          </cell>
          <cell r="AR1759">
            <v>0</v>
          </cell>
          <cell r="BF1759">
            <v>0</v>
          </cell>
          <cell r="BG1759">
            <v>0</v>
          </cell>
          <cell r="BH1759">
            <v>0</v>
          </cell>
          <cell r="BI1759">
            <v>144</v>
          </cell>
          <cell r="BJ1759">
            <v>0</v>
          </cell>
        </row>
        <row r="1760">
          <cell r="D1760" t="str">
            <v>Univerzita Konštantína Filozofa v Nitre</v>
          </cell>
          <cell r="AN1760">
            <v>22</v>
          </cell>
          <cell r="AO1760">
            <v>24.5</v>
          </cell>
          <cell r="AP1760">
            <v>0</v>
          </cell>
          <cell r="AQ1760">
            <v>0</v>
          </cell>
          <cell r="AR1760">
            <v>22</v>
          </cell>
          <cell r="BF1760">
            <v>18.100000000000001</v>
          </cell>
          <cell r="BG1760">
            <v>19.729000000000003</v>
          </cell>
          <cell r="BH1760">
            <v>19.729000000000003</v>
          </cell>
          <cell r="BI1760">
            <v>24.5</v>
          </cell>
          <cell r="BJ1760">
            <v>0</v>
          </cell>
        </row>
        <row r="1761">
          <cell r="D1761" t="str">
            <v>Hudobná a umelecká akadémia Jána Albrechta - Banská Štiavnica, s. r. o., odborná vysoká škola</v>
          </cell>
          <cell r="AN1761">
            <v>7</v>
          </cell>
          <cell r="AO1761">
            <v>9</v>
          </cell>
          <cell r="AP1761">
            <v>0</v>
          </cell>
          <cell r="AQ1761">
            <v>0</v>
          </cell>
          <cell r="AR1761">
            <v>7</v>
          </cell>
          <cell r="BF1761">
            <v>10.5</v>
          </cell>
          <cell r="BG1761">
            <v>33.914999999999999</v>
          </cell>
          <cell r="BH1761">
            <v>33.914999999999999</v>
          </cell>
          <cell r="BI1761">
            <v>9</v>
          </cell>
          <cell r="BJ1761">
            <v>0</v>
          </cell>
        </row>
        <row r="1762">
          <cell r="D1762" t="str">
            <v>Univerzita Pavla Jozefa Šafárika v Košiciach</v>
          </cell>
          <cell r="AN1762">
            <v>3</v>
          </cell>
          <cell r="AO1762">
            <v>5</v>
          </cell>
          <cell r="AP1762">
            <v>0</v>
          </cell>
          <cell r="AQ1762">
            <v>0</v>
          </cell>
          <cell r="AR1762">
            <v>3</v>
          </cell>
          <cell r="BF1762">
            <v>2.0999999999999996</v>
          </cell>
          <cell r="BG1762">
            <v>2.0999999999999996</v>
          </cell>
          <cell r="BH1762">
            <v>2.0999999999999996</v>
          </cell>
          <cell r="BI1762">
            <v>5</v>
          </cell>
          <cell r="BJ1762">
            <v>0</v>
          </cell>
        </row>
        <row r="1763">
          <cell r="D1763" t="str">
            <v>Univerzita Konštantína Filozofa v Nitre</v>
          </cell>
          <cell r="AN1763">
            <v>0</v>
          </cell>
          <cell r="AO1763">
            <v>0</v>
          </cell>
          <cell r="AP1763">
            <v>0</v>
          </cell>
          <cell r="AQ1763">
            <v>0</v>
          </cell>
          <cell r="AR1763">
            <v>0</v>
          </cell>
          <cell r="BF1763">
            <v>0</v>
          </cell>
          <cell r="BG1763">
            <v>0</v>
          </cell>
          <cell r="BH1763">
            <v>0</v>
          </cell>
          <cell r="BI1763">
            <v>31</v>
          </cell>
          <cell r="BJ1763">
            <v>0</v>
          </cell>
        </row>
        <row r="1764">
          <cell r="D1764" t="str">
            <v>Univerzita Konštantína Filozofa v Nitre</v>
          </cell>
          <cell r="AN1764">
            <v>0</v>
          </cell>
          <cell r="AO1764">
            <v>0</v>
          </cell>
          <cell r="AP1764">
            <v>0</v>
          </cell>
          <cell r="AQ1764">
            <v>0</v>
          </cell>
          <cell r="AR1764">
            <v>0</v>
          </cell>
          <cell r="BF1764">
            <v>0</v>
          </cell>
          <cell r="BG1764">
            <v>0</v>
          </cell>
          <cell r="BH1764">
            <v>0</v>
          </cell>
          <cell r="BI1764">
            <v>3</v>
          </cell>
          <cell r="BJ1764">
            <v>0</v>
          </cell>
        </row>
        <row r="1765">
          <cell r="D1765" t="str">
            <v>Univerzita Konštantína Filozofa v Nitre</v>
          </cell>
          <cell r="AN1765">
            <v>0</v>
          </cell>
          <cell r="AO1765">
            <v>0</v>
          </cell>
          <cell r="AP1765">
            <v>0</v>
          </cell>
          <cell r="AQ1765">
            <v>0</v>
          </cell>
          <cell r="AR1765">
            <v>0</v>
          </cell>
          <cell r="BF1765">
            <v>0</v>
          </cell>
          <cell r="BG1765">
            <v>0</v>
          </cell>
          <cell r="BH1765">
            <v>0</v>
          </cell>
          <cell r="BI1765">
            <v>9</v>
          </cell>
          <cell r="BJ1765">
            <v>0</v>
          </cell>
        </row>
        <row r="1766">
          <cell r="D1766" t="str">
            <v>Univerzita Konštantína Filozofa v Nitre</v>
          </cell>
          <cell r="AN1766">
            <v>0</v>
          </cell>
          <cell r="AO1766">
            <v>0</v>
          </cell>
          <cell r="AP1766">
            <v>0</v>
          </cell>
          <cell r="AQ1766">
            <v>0</v>
          </cell>
          <cell r="AR1766">
            <v>0</v>
          </cell>
          <cell r="BF1766">
            <v>0</v>
          </cell>
          <cell r="BG1766">
            <v>0</v>
          </cell>
          <cell r="BH1766">
            <v>0</v>
          </cell>
          <cell r="BI1766">
            <v>2</v>
          </cell>
          <cell r="BJ1766">
            <v>0</v>
          </cell>
        </row>
        <row r="1767">
          <cell r="D1767" t="str">
            <v>Univerzita Konštantína Filozofa v Nitre</v>
          </cell>
          <cell r="AN1767">
            <v>0</v>
          </cell>
          <cell r="AO1767">
            <v>0</v>
          </cell>
          <cell r="AP1767">
            <v>0</v>
          </cell>
          <cell r="AQ1767">
            <v>0</v>
          </cell>
          <cell r="AR1767">
            <v>0</v>
          </cell>
          <cell r="BF1767">
            <v>0</v>
          </cell>
          <cell r="BG1767">
            <v>0</v>
          </cell>
          <cell r="BH1767">
            <v>0</v>
          </cell>
          <cell r="BI1767">
            <v>46</v>
          </cell>
          <cell r="BJ1767">
            <v>0</v>
          </cell>
        </row>
        <row r="1768">
          <cell r="D1768" t="str">
            <v>Univerzita Konštantína Filozofa v Nitre</v>
          </cell>
          <cell r="AN1768">
            <v>0</v>
          </cell>
          <cell r="AO1768">
            <v>0</v>
          </cell>
          <cell r="AP1768">
            <v>0</v>
          </cell>
          <cell r="AQ1768">
            <v>0</v>
          </cell>
          <cell r="AR1768">
            <v>0</v>
          </cell>
          <cell r="BF1768">
            <v>0</v>
          </cell>
          <cell r="BG1768">
            <v>0</v>
          </cell>
          <cell r="BH1768">
            <v>0</v>
          </cell>
          <cell r="BI1768">
            <v>6</v>
          </cell>
          <cell r="BJ1768">
            <v>0</v>
          </cell>
        </row>
        <row r="1769">
          <cell r="D1769" t="str">
            <v>Univerzita Konštantína Filozofa v Nitre</v>
          </cell>
          <cell r="AN1769">
            <v>6</v>
          </cell>
          <cell r="AO1769">
            <v>7</v>
          </cell>
          <cell r="AP1769">
            <v>0</v>
          </cell>
          <cell r="AQ1769">
            <v>0</v>
          </cell>
          <cell r="AR1769">
            <v>6</v>
          </cell>
          <cell r="BF1769">
            <v>5.0999999999999996</v>
          </cell>
          <cell r="BG1769">
            <v>5.0999999999999996</v>
          </cell>
          <cell r="BH1769">
            <v>4.2339622641509429</v>
          </cell>
          <cell r="BI1769">
            <v>7</v>
          </cell>
          <cell r="BJ1769">
            <v>0</v>
          </cell>
        </row>
        <row r="1770">
          <cell r="D1770" t="str">
            <v>Univerzita Konštantína Filozofa v Nitre</v>
          </cell>
          <cell r="AN1770">
            <v>0</v>
          </cell>
          <cell r="AO1770">
            <v>0</v>
          </cell>
          <cell r="AP1770">
            <v>0</v>
          </cell>
          <cell r="AQ1770">
            <v>0</v>
          </cell>
          <cell r="AR1770">
            <v>0</v>
          </cell>
          <cell r="BF1770">
            <v>0</v>
          </cell>
          <cell r="BG1770">
            <v>0</v>
          </cell>
          <cell r="BH1770">
            <v>0</v>
          </cell>
          <cell r="BI1770">
            <v>2</v>
          </cell>
          <cell r="BJ1770">
            <v>0</v>
          </cell>
        </row>
        <row r="1771">
          <cell r="D1771" t="str">
            <v>Univerzita Konštantína Filozofa v Nitre</v>
          </cell>
          <cell r="AN1771">
            <v>16</v>
          </cell>
          <cell r="AO1771">
            <v>19.5</v>
          </cell>
          <cell r="AP1771">
            <v>0</v>
          </cell>
          <cell r="AQ1771">
            <v>0</v>
          </cell>
          <cell r="AR1771">
            <v>16</v>
          </cell>
          <cell r="BF1771">
            <v>24</v>
          </cell>
          <cell r="BG1771">
            <v>26.160000000000004</v>
          </cell>
          <cell r="BH1771">
            <v>24.970909090909096</v>
          </cell>
          <cell r="BI1771">
            <v>19.5</v>
          </cell>
          <cell r="BJ1771">
            <v>0</v>
          </cell>
        </row>
        <row r="1772">
          <cell r="D1772" t="str">
            <v>Univerzita Konštantína Filozofa v Nitre</v>
          </cell>
          <cell r="AN1772">
            <v>3</v>
          </cell>
          <cell r="AO1772">
            <v>0</v>
          </cell>
          <cell r="AP1772">
            <v>0</v>
          </cell>
          <cell r="AQ1772">
            <v>0</v>
          </cell>
          <cell r="AR1772">
            <v>3</v>
          </cell>
          <cell r="BF1772">
            <v>12</v>
          </cell>
          <cell r="BG1772">
            <v>13.200000000000001</v>
          </cell>
          <cell r="BH1772">
            <v>13.200000000000001</v>
          </cell>
          <cell r="BI1772">
            <v>3</v>
          </cell>
          <cell r="BJ1772">
            <v>3</v>
          </cell>
        </row>
        <row r="1773">
          <cell r="D1773" t="str">
            <v>Univerzita Konštantína Filozofa v Nitre</v>
          </cell>
          <cell r="AN1773">
            <v>0</v>
          </cell>
          <cell r="AO1773">
            <v>0</v>
          </cell>
          <cell r="AP1773">
            <v>0</v>
          </cell>
          <cell r="AQ1773">
            <v>0</v>
          </cell>
          <cell r="AR1773">
            <v>0</v>
          </cell>
          <cell r="BF1773">
            <v>0</v>
          </cell>
          <cell r="BG1773">
            <v>0</v>
          </cell>
          <cell r="BH1773">
            <v>0</v>
          </cell>
          <cell r="BI1773">
            <v>24</v>
          </cell>
          <cell r="BJ1773">
            <v>0</v>
          </cell>
        </row>
        <row r="1774">
          <cell r="D1774" t="str">
            <v>Univerzita Konštantína Filozofa v Nitre</v>
          </cell>
          <cell r="AN1774">
            <v>3</v>
          </cell>
          <cell r="AO1774">
            <v>0</v>
          </cell>
          <cell r="AP1774">
            <v>0</v>
          </cell>
          <cell r="AQ1774">
            <v>0</v>
          </cell>
          <cell r="AR1774">
            <v>3</v>
          </cell>
          <cell r="BF1774">
            <v>12</v>
          </cell>
          <cell r="BG1774">
            <v>13.200000000000001</v>
          </cell>
          <cell r="BH1774">
            <v>13.200000000000001</v>
          </cell>
          <cell r="BI1774">
            <v>4</v>
          </cell>
          <cell r="BJ1774">
            <v>3</v>
          </cell>
        </row>
        <row r="1775">
          <cell r="D1775" t="str">
            <v>Univerzita Konštantína Filozofa v Nitre</v>
          </cell>
          <cell r="AN1775">
            <v>0</v>
          </cell>
          <cell r="AO1775">
            <v>0</v>
          </cell>
          <cell r="AP1775">
            <v>0</v>
          </cell>
          <cell r="AQ1775">
            <v>0</v>
          </cell>
          <cell r="AR1775">
            <v>0</v>
          </cell>
          <cell r="BF1775">
            <v>0</v>
          </cell>
          <cell r="BG1775">
            <v>0</v>
          </cell>
          <cell r="BH1775">
            <v>0</v>
          </cell>
          <cell r="BI1775">
            <v>11</v>
          </cell>
          <cell r="BJ1775">
            <v>0</v>
          </cell>
        </row>
        <row r="1776">
          <cell r="D1776" t="str">
            <v>Univerzita Konštantína Filozofa v Nitre</v>
          </cell>
          <cell r="AN1776">
            <v>0</v>
          </cell>
          <cell r="AO1776">
            <v>0</v>
          </cell>
          <cell r="AP1776">
            <v>0</v>
          </cell>
          <cell r="AQ1776">
            <v>0</v>
          </cell>
          <cell r="AR1776">
            <v>0</v>
          </cell>
          <cell r="BF1776">
            <v>0</v>
          </cell>
          <cell r="BG1776">
            <v>0</v>
          </cell>
          <cell r="BH1776">
            <v>0</v>
          </cell>
          <cell r="BI1776">
            <v>8.5</v>
          </cell>
          <cell r="BJ1776">
            <v>0</v>
          </cell>
        </row>
        <row r="1777">
          <cell r="D1777" t="str">
            <v>Univerzita Konštantína Filozofa v Nitre</v>
          </cell>
          <cell r="AN1777">
            <v>0</v>
          </cell>
          <cell r="AO1777">
            <v>0</v>
          </cell>
          <cell r="AP1777">
            <v>0</v>
          </cell>
          <cell r="AQ1777">
            <v>0</v>
          </cell>
          <cell r="AR1777">
            <v>0</v>
          </cell>
          <cell r="BF1777">
            <v>0</v>
          </cell>
          <cell r="BG1777">
            <v>0</v>
          </cell>
          <cell r="BH1777">
            <v>0</v>
          </cell>
          <cell r="BI1777">
            <v>5</v>
          </cell>
          <cell r="BJ1777">
            <v>0</v>
          </cell>
        </row>
        <row r="1778">
          <cell r="D1778" t="str">
            <v>Univerzita Konštantína Filozofa v Nitre</v>
          </cell>
          <cell r="AN1778">
            <v>3</v>
          </cell>
          <cell r="AO1778">
            <v>6</v>
          </cell>
          <cell r="AP1778">
            <v>0</v>
          </cell>
          <cell r="AQ1778">
            <v>0</v>
          </cell>
          <cell r="AR1778">
            <v>3</v>
          </cell>
          <cell r="BF1778">
            <v>2.4</v>
          </cell>
          <cell r="BG1778">
            <v>2.4</v>
          </cell>
          <cell r="BH1778">
            <v>2.4</v>
          </cell>
          <cell r="BI1778">
            <v>6</v>
          </cell>
          <cell r="BJ1778">
            <v>0</v>
          </cell>
        </row>
        <row r="1779">
          <cell r="D1779" t="str">
            <v>Univerzita Konštantína Filozofa v Nitre</v>
          </cell>
          <cell r="AN1779">
            <v>4</v>
          </cell>
          <cell r="AO1779">
            <v>0</v>
          </cell>
          <cell r="AP1779">
            <v>0</v>
          </cell>
          <cell r="AQ1779">
            <v>0</v>
          </cell>
          <cell r="AR1779">
            <v>4</v>
          </cell>
          <cell r="BF1779">
            <v>16</v>
          </cell>
          <cell r="BG1779">
            <v>17.600000000000001</v>
          </cell>
          <cell r="BH1779">
            <v>17.600000000000001</v>
          </cell>
          <cell r="BI1779">
            <v>4</v>
          </cell>
          <cell r="BJ1779">
            <v>4</v>
          </cell>
        </row>
        <row r="1780">
          <cell r="D1780" t="str">
            <v>Univerzita Konštantína Filozofa v Nitre</v>
          </cell>
          <cell r="AN1780">
            <v>3</v>
          </cell>
          <cell r="AO1780">
            <v>0</v>
          </cell>
          <cell r="AP1780">
            <v>0</v>
          </cell>
          <cell r="AQ1780">
            <v>0</v>
          </cell>
          <cell r="AR1780">
            <v>3</v>
          </cell>
          <cell r="BF1780">
            <v>12</v>
          </cell>
          <cell r="BG1780">
            <v>13.200000000000001</v>
          </cell>
          <cell r="BH1780">
            <v>13.200000000000001</v>
          </cell>
          <cell r="BI1780">
            <v>3</v>
          </cell>
          <cell r="BJ1780">
            <v>3</v>
          </cell>
        </row>
        <row r="1781">
          <cell r="D1781" t="str">
            <v>Univerzita Konštantína Filozofa v Nitre</v>
          </cell>
          <cell r="AN1781">
            <v>0</v>
          </cell>
          <cell r="AO1781">
            <v>0</v>
          </cell>
          <cell r="AP1781">
            <v>0</v>
          </cell>
          <cell r="AQ1781">
            <v>0</v>
          </cell>
          <cell r="AR1781">
            <v>0</v>
          </cell>
          <cell r="BF1781">
            <v>0</v>
          </cell>
          <cell r="BG1781">
            <v>0</v>
          </cell>
          <cell r="BH1781">
            <v>0</v>
          </cell>
          <cell r="BI1781">
            <v>2</v>
          </cell>
          <cell r="BJ1781">
            <v>0</v>
          </cell>
        </row>
        <row r="1782">
          <cell r="D1782" t="str">
            <v>Univerzita Konštantína Filozofa v Nitre</v>
          </cell>
          <cell r="AN1782">
            <v>2</v>
          </cell>
          <cell r="AO1782">
            <v>0</v>
          </cell>
          <cell r="AP1782">
            <v>0</v>
          </cell>
          <cell r="AQ1782">
            <v>0</v>
          </cell>
          <cell r="AR1782">
            <v>2</v>
          </cell>
          <cell r="BF1782">
            <v>8</v>
          </cell>
          <cell r="BG1782">
            <v>8.8000000000000007</v>
          </cell>
          <cell r="BH1782">
            <v>8.8000000000000007</v>
          </cell>
          <cell r="BI1782">
            <v>2</v>
          </cell>
          <cell r="BJ1782">
            <v>2</v>
          </cell>
        </row>
        <row r="1783">
          <cell r="D1783" t="str">
            <v>Univerzita Konštantína Filozofa v Nitre</v>
          </cell>
          <cell r="AN1783">
            <v>3</v>
          </cell>
          <cell r="AO1783">
            <v>0</v>
          </cell>
          <cell r="AP1783">
            <v>0</v>
          </cell>
          <cell r="AQ1783">
            <v>0</v>
          </cell>
          <cell r="AR1783">
            <v>3</v>
          </cell>
          <cell r="BF1783">
            <v>12</v>
          </cell>
          <cell r="BG1783">
            <v>13.200000000000001</v>
          </cell>
          <cell r="BH1783">
            <v>13.200000000000001</v>
          </cell>
          <cell r="BI1783">
            <v>3</v>
          </cell>
          <cell r="BJ1783">
            <v>3</v>
          </cell>
        </row>
        <row r="1784">
          <cell r="D1784" t="str">
            <v>Univerzita Konštantína Filozofa v Nitre</v>
          </cell>
          <cell r="AN1784">
            <v>3</v>
          </cell>
          <cell r="AO1784">
            <v>0</v>
          </cell>
          <cell r="AP1784">
            <v>0</v>
          </cell>
          <cell r="AQ1784">
            <v>0</v>
          </cell>
          <cell r="AR1784">
            <v>3</v>
          </cell>
          <cell r="BF1784">
            <v>12</v>
          </cell>
          <cell r="BG1784">
            <v>13.200000000000001</v>
          </cell>
          <cell r="BH1784">
            <v>13.200000000000001</v>
          </cell>
          <cell r="BI1784">
            <v>3</v>
          </cell>
          <cell r="BJ1784">
            <v>3</v>
          </cell>
        </row>
        <row r="1785">
          <cell r="D1785" t="str">
            <v>Univerzita Konštantína Filozofa v Nitre</v>
          </cell>
          <cell r="AN1785">
            <v>11.5</v>
          </cell>
          <cell r="AO1785">
            <v>12</v>
          </cell>
          <cell r="AP1785">
            <v>0</v>
          </cell>
          <cell r="AQ1785">
            <v>0</v>
          </cell>
          <cell r="AR1785">
            <v>11.5</v>
          </cell>
          <cell r="BF1785">
            <v>9.5500000000000007</v>
          </cell>
          <cell r="BG1785">
            <v>10.409500000000001</v>
          </cell>
          <cell r="BH1785">
            <v>10.409500000000001</v>
          </cell>
          <cell r="BI1785">
            <v>12</v>
          </cell>
          <cell r="BJ1785">
            <v>0</v>
          </cell>
        </row>
        <row r="1786">
          <cell r="D1786" t="str">
            <v>Univerzita Konštantína Filozofa v Nitre</v>
          </cell>
          <cell r="AN1786">
            <v>34</v>
          </cell>
          <cell r="AO1786">
            <v>37</v>
          </cell>
          <cell r="AP1786">
            <v>0</v>
          </cell>
          <cell r="AQ1786">
            <v>0</v>
          </cell>
          <cell r="AR1786">
            <v>34</v>
          </cell>
          <cell r="BF1786">
            <v>51</v>
          </cell>
          <cell r="BG1786">
            <v>53.04</v>
          </cell>
          <cell r="BH1786">
            <v>44.2</v>
          </cell>
          <cell r="BI1786">
            <v>37</v>
          </cell>
          <cell r="BJ1786">
            <v>0</v>
          </cell>
        </row>
        <row r="1787">
          <cell r="D1787" t="str">
            <v>Univerzita Konštantína Filozofa v Nitre</v>
          </cell>
          <cell r="AN1787">
            <v>14.5</v>
          </cell>
          <cell r="AO1787">
            <v>17.5</v>
          </cell>
          <cell r="AP1787">
            <v>0</v>
          </cell>
          <cell r="AQ1787">
            <v>0</v>
          </cell>
          <cell r="AR1787">
            <v>14.5</v>
          </cell>
          <cell r="BF1787">
            <v>21.75</v>
          </cell>
          <cell r="BG1787">
            <v>23.707500000000003</v>
          </cell>
          <cell r="BH1787">
            <v>22.127000000000002</v>
          </cell>
          <cell r="BI1787">
            <v>17.5</v>
          </cell>
          <cell r="BJ1787">
            <v>0</v>
          </cell>
        </row>
        <row r="1788">
          <cell r="D1788" t="str">
            <v>Univerzita Konštantína Filozofa v Nitre</v>
          </cell>
          <cell r="AN1788">
            <v>0</v>
          </cell>
          <cell r="AO1788">
            <v>0</v>
          </cell>
          <cell r="AP1788">
            <v>0</v>
          </cell>
          <cell r="AQ1788">
            <v>0</v>
          </cell>
          <cell r="AR1788">
            <v>0</v>
          </cell>
          <cell r="BF1788">
            <v>0</v>
          </cell>
          <cell r="BG1788">
            <v>0</v>
          </cell>
          <cell r="BH1788">
            <v>0</v>
          </cell>
          <cell r="BI1788">
            <v>4</v>
          </cell>
          <cell r="BJ1788">
            <v>0</v>
          </cell>
        </row>
        <row r="1789">
          <cell r="D1789" t="str">
            <v>Univerzita Konštantína Filozofa v Nitre</v>
          </cell>
          <cell r="AN1789">
            <v>6.5</v>
          </cell>
          <cell r="AO1789">
            <v>7</v>
          </cell>
          <cell r="AP1789">
            <v>0</v>
          </cell>
          <cell r="AQ1789">
            <v>0</v>
          </cell>
          <cell r="AR1789">
            <v>6.5</v>
          </cell>
          <cell r="BF1789">
            <v>9.75</v>
          </cell>
          <cell r="BG1789">
            <v>10.627500000000001</v>
          </cell>
          <cell r="BH1789">
            <v>10.627500000000001</v>
          </cell>
          <cell r="BI1789">
            <v>7</v>
          </cell>
          <cell r="BJ1789">
            <v>0</v>
          </cell>
        </row>
        <row r="1790">
          <cell r="D1790" t="str">
            <v>Univerzita Konštantína Filozofa v Nitre</v>
          </cell>
          <cell r="AN1790">
            <v>7</v>
          </cell>
          <cell r="AO1790">
            <v>8</v>
          </cell>
          <cell r="AP1790">
            <v>0</v>
          </cell>
          <cell r="AQ1790">
            <v>0</v>
          </cell>
          <cell r="AR1790">
            <v>7</v>
          </cell>
          <cell r="BF1790">
            <v>10.5</v>
          </cell>
          <cell r="BG1790">
            <v>11.445</v>
          </cell>
          <cell r="BH1790">
            <v>0</v>
          </cell>
          <cell r="BI1790">
            <v>8</v>
          </cell>
          <cell r="BJ1790">
            <v>0</v>
          </cell>
        </row>
        <row r="1791">
          <cell r="D1791" t="str">
            <v>Univerzita Konštantína Filozofa v Nitre</v>
          </cell>
          <cell r="AN1791">
            <v>6</v>
          </cell>
          <cell r="AO1791">
            <v>6.5</v>
          </cell>
          <cell r="AP1791">
            <v>0</v>
          </cell>
          <cell r="AQ1791">
            <v>0</v>
          </cell>
          <cell r="AR1791">
            <v>6</v>
          </cell>
          <cell r="BF1791">
            <v>5.0999999999999996</v>
          </cell>
          <cell r="BG1791">
            <v>5.5590000000000002</v>
          </cell>
          <cell r="BH1791">
            <v>5.5590000000000002</v>
          </cell>
          <cell r="BI1791">
            <v>6.5</v>
          </cell>
          <cell r="BJ1791">
            <v>0</v>
          </cell>
        </row>
        <row r="1792">
          <cell r="D1792" t="str">
            <v>Univerzita Konštantína Filozofa v Nitre</v>
          </cell>
          <cell r="AN1792">
            <v>15</v>
          </cell>
          <cell r="AO1792">
            <v>17</v>
          </cell>
          <cell r="AP1792">
            <v>0</v>
          </cell>
          <cell r="AQ1792">
            <v>0</v>
          </cell>
          <cell r="AR1792">
            <v>15</v>
          </cell>
          <cell r="BF1792">
            <v>22.5</v>
          </cell>
          <cell r="BG1792">
            <v>23.400000000000002</v>
          </cell>
          <cell r="BH1792">
            <v>23.400000000000002</v>
          </cell>
          <cell r="BI1792">
            <v>17</v>
          </cell>
          <cell r="BJ1792">
            <v>0</v>
          </cell>
        </row>
        <row r="1793">
          <cell r="D1793" t="str">
            <v>Univerzita Konštantína Filozofa v Nitre</v>
          </cell>
          <cell r="AN1793">
            <v>36</v>
          </cell>
          <cell r="AO1793">
            <v>38</v>
          </cell>
          <cell r="AP1793">
            <v>0</v>
          </cell>
          <cell r="AQ1793">
            <v>0</v>
          </cell>
          <cell r="AR1793">
            <v>36</v>
          </cell>
          <cell r="BF1793">
            <v>54</v>
          </cell>
          <cell r="BG1793">
            <v>64.259999999999991</v>
          </cell>
          <cell r="BH1793">
            <v>57.11999999999999</v>
          </cell>
          <cell r="BI1793">
            <v>38</v>
          </cell>
          <cell r="BJ1793">
            <v>0</v>
          </cell>
        </row>
        <row r="1794">
          <cell r="D1794" t="str">
            <v>Univerzita Konštantína Filozofa v Nitre</v>
          </cell>
          <cell r="AN1794">
            <v>29.5</v>
          </cell>
          <cell r="AO1794">
            <v>32</v>
          </cell>
          <cell r="AP1794">
            <v>0</v>
          </cell>
          <cell r="AQ1794">
            <v>0</v>
          </cell>
          <cell r="AR1794">
            <v>29.5</v>
          </cell>
          <cell r="BF1794">
            <v>44.25</v>
          </cell>
          <cell r="BG1794">
            <v>48.232500000000002</v>
          </cell>
          <cell r="BH1794">
            <v>44.522307692307699</v>
          </cell>
          <cell r="BI1794">
            <v>32</v>
          </cell>
          <cell r="BJ1794">
            <v>0</v>
          </cell>
        </row>
        <row r="1795">
          <cell r="D1795" t="str">
            <v>Univerzita Konštantína Filozofa v Nitre</v>
          </cell>
          <cell r="AN1795">
            <v>4.5</v>
          </cell>
          <cell r="AO1795">
            <v>5</v>
          </cell>
          <cell r="AP1795">
            <v>0</v>
          </cell>
          <cell r="AQ1795">
            <v>0</v>
          </cell>
          <cell r="AR1795">
            <v>4.5</v>
          </cell>
          <cell r="BF1795">
            <v>6.75</v>
          </cell>
          <cell r="BG1795">
            <v>7.3575000000000008</v>
          </cell>
          <cell r="BH1795">
            <v>7.3575000000000008</v>
          </cell>
          <cell r="BI1795">
            <v>5</v>
          </cell>
          <cell r="BJ1795">
            <v>0</v>
          </cell>
        </row>
        <row r="1796">
          <cell r="D1796" t="str">
            <v>Univerzita Konštantína Filozofa v Nitre</v>
          </cell>
          <cell r="AN1796">
            <v>13</v>
          </cell>
          <cell r="AO1796">
            <v>14</v>
          </cell>
          <cell r="AP1796">
            <v>0</v>
          </cell>
          <cell r="AQ1796">
            <v>0</v>
          </cell>
          <cell r="AR1796">
            <v>13</v>
          </cell>
          <cell r="BF1796">
            <v>19.5</v>
          </cell>
          <cell r="BG1796">
            <v>19.5</v>
          </cell>
          <cell r="BH1796">
            <v>15.600000000000001</v>
          </cell>
          <cell r="BI1796">
            <v>14</v>
          </cell>
          <cell r="BJ1796">
            <v>0</v>
          </cell>
        </row>
        <row r="1797">
          <cell r="D1797" t="str">
            <v>Univerzita Konštantína Filozofa v Nitre</v>
          </cell>
          <cell r="AN1797">
            <v>40</v>
          </cell>
          <cell r="AO1797">
            <v>41</v>
          </cell>
          <cell r="AP1797">
            <v>0</v>
          </cell>
          <cell r="AQ1797">
            <v>0</v>
          </cell>
          <cell r="AR1797">
            <v>40</v>
          </cell>
          <cell r="BF1797">
            <v>60</v>
          </cell>
          <cell r="BG1797">
            <v>71.399999999999991</v>
          </cell>
          <cell r="BH1797">
            <v>59.821621621621617</v>
          </cell>
          <cell r="BI1797">
            <v>41</v>
          </cell>
          <cell r="BJ1797">
            <v>0</v>
          </cell>
        </row>
        <row r="1798">
          <cell r="D1798" t="str">
            <v>Univerzita Konštantína Filozofa v Nitre</v>
          </cell>
          <cell r="AN1798">
            <v>49</v>
          </cell>
          <cell r="AO1798">
            <v>50</v>
          </cell>
          <cell r="AP1798">
            <v>0</v>
          </cell>
          <cell r="AQ1798">
            <v>0</v>
          </cell>
          <cell r="AR1798">
            <v>49</v>
          </cell>
          <cell r="BF1798">
            <v>73.5</v>
          </cell>
          <cell r="BG1798">
            <v>87.464999999999989</v>
          </cell>
          <cell r="BH1798">
            <v>76.531874999999985</v>
          </cell>
          <cell r="BI1798">
            <v>50</v>
          </cell>
          <cell r="BJ1798">
            <v>0</v>
          </cell>
        </row>
        <row r="1799">
          <cell r="D1799" t="str">
            <v>Univerzita Konštantína Filozofa v Nitre</v>
          </cell>
          <cell r="AN1799">
            <v>30</v>
          </cell>
          <cell r="AO1799">
            <v>32</v>
          </cell>
          <cell r="AP1799">
            <v>0</v>
          </cell>
          <cell r="AQ1799">
            <v>0</v>
          </cell>
          <cell r="AR1799">
            <v>30</v>
          </cell>
          <cell r="BF1799">
            <v>25.5</v>
          </cell>
          <cell r="BG1799">
            <v>25.5</v>
          </cell>
          <cell r="BH1799">
            <v>21.982758620689655</v>
          </cell>
          <cell r="BI1799">
            <v>32</v>
          </cell>
          <cell r="BJ1799">
            <v>0</v>
          </cell>
        </row>
        <row r="1800">
          <cell r="D1800" t="str">
            <v>Univerzita Konštantína Filozofa v Nitre</v>
          </cell>
          <cell r="AN1800">
            <v>17</v>
          </cell>
          <cell r="AO1800">
            <v>21</v>
          </cell>
          <cell r="AP1800">
            <v>0</v>
          </cell>
          <cell r="AQ1800">
            <v>0</v>
          </cell>
          <cell r="AR1800">
            <v>17</v>
          </cell>
          <cell r="BF1800">
            <v>14.3</v>
          </cell>
          <cell r="BG1800">
            <v>14.3</v>
          </cell>
          <cell r="BH1800">
            <v>14.3</v>
          </cell>
          <cell r="BI1800">
            <v>21</v>
          </cell>
          <cell r="BJ1800">
            <v>0</v>
          </cell>
        </row>
        <row r="1801">
          <cell r="D1801" t="str">
            <v>Univerzita Konštantína Filozofa v Nitre</v>
          </cell>
          <cell r="AN1801">
            <v>4</v>
          </cell>
          <cell r="AO1801">
            <v>6</v>
          </cell>
          <cell r="AP1801">
            <v>0</v>
          </cell>
          <cell r="AQ1801">
            <v>0</v>
          </cell>
          <cell r="AR1801">
            <v>4</v>
          </cell>
          <cell r="BF1801">
            <v>4</v>
          </cell>
          <cell r="BG1801">
            <v>4.76</v>
          </cell>
          <cell r="BH1801">
            <v>4.76</v>
          </cell>
          <cell r="BI1801">
            <v>6</v>
          </cell>
          <cell r="BJ1801">
            <v>0</v>
          </cell>
        </row>
        <row r="1802">
          <cell r="D1802" t="str">
            <v>Univerzita Konštantína Filozofa v Nitre</v>
          </cell>
          <cell r="AN1802">
            <v>87</v>
          </cell>
          <cell r="AO1802">
            <v>90</v>
          </cell>
          <cell r="AP1802">
            <v>0</v>
          </cell>
          <cell r="AQ1802">
            <v>0</v>
          </cell>
          <cell r="AR1802">
            <v>87</v>
          </cell>
          <cell r="BF1802">
            <v>76.5</v>
          </cell>
          <cell r="BG1802">
            <v>79.56</v>
          </cell>
          <cell r="BH1802">
            <v>75.943636363636372</v>
          </cell>
          <cell r="BI1802">
            <v>90</v>
          </cell>
          <cell r="BJ1802">
            <v>0</v>
          </cell>
        </row>
        <row r="1803">
          <cell r="D1803" t="str">
            <v>Univerzita Konštantína Filozofa v Nitre</v>
          </cell>
          <cell r="AN1803">
            <v>19</v>
          </cell>
          <cell r="AO1803">
            <v>22</v>
          </cell>
          <cell r="AP1803">
            <v>0</v>
          </cell>
          <cell r="AQ1803">
            <v>0</v>
          </cell>
          <cell r="AR1803">
            <v>19</v>
          </cell>
          <cell r="BF1803">
            <v>15.399999999999999</v>
          </cell>
          <cell r="BG1803">
            <v>15.399999999999999</v>
          </cell>
          <cell r="BH1803">
            <v>15.399999999999999</v>
          </cell>
          <cell r="BI1803">
            <v>22</v>
          </cell>
          <cell r="BJ1803">
            <v>0</v>
          </cell>
        </row>
        <row r="1804">
          <cell r="D1804" t="str">
            <v>Univerzita Konštantína Filozofa v Nitre</v>
          </cell>
          <cell r="AN1804">
            <v>22</v>
          </cell>
          <cell r="AO1804">
            <v>25</v>
          </cell>
          <cell r="AP1804">
            <v>0</v>
          </cell>
          <cell r="AQ1804">
            <v>0</v>
          </cell>
          <cell r="AR1804">
            <v>22</v>
          </cell>
          <cell r="BF1804">
            <v>17.5</v>
          </cell>
          <cell r="BG1804">
            <v>17.5</v>
          </cell>
          <cell r="BH1804">
            <v>17.5</v>
          </cell>
          <cell r="BI1804">
            <v>25</v>
          </cell>
          <cell r="BJ1804">
            <v>0</v>
          </cell>
        </row>
        <row r="1805">
          <cell r="D1805" t="str">
            <v>Univerzita Konštantína Filozofa v Nitre</v>
          </cell>
          <cell r="AN1805">
            <v>19</v>
          </cell>
          <cell r="AO1805">
            <v>24</v>
          </cell>
          <cell r="AP1805">
            <v>0</v>
          </cell>
          <cell r="AQ1805">
            <v>0</v>
          </cell>
          <cell r="AR1805">
            <v>19</v>
          </cell>
          <cell r="BF1805">
            <v>15.1</v>
          </cell>
          <cell r="BG1805">
            <v>15.1</v>
          </cell>
          <cell r="BH1805">
            <v>11.324999999999999</v>
          </cell>
          <cell r="BI1805">
            <v>24</v>
          </cell>
          <cell r="BJ1805">
            <v>0</v>
          </cell>
        </row>
        <row r="1806">
          <cell r="D1806" t="str">
            <v>Univerzita Konštantína Filozofa v Nitre</v>
          </cell>
          <cell r="AN1806">
            <v>3</v>
          </cell>
          <cell r="AO1806">
            <v>3</v>
          </cell>
          <cell r="AP1806">
            <v>0</v>
          </cell>
          <cell r="AQ1806">
            <v>0</v>
          </cell>
          <cell r="AR1806">
            <v>3</v>
          </cell>
          <cell r="BF1806">
            <v>2.7</v>
          </cell>
          <cell r="BG1806">
            <v>2.9430000000000005</v>
          </cell>
          <cell r="BH1806">
            <v>2.9430000000000005</v>
          </cell>
          <cell r="BI1806">
            <v>3</v>
          </cell>
          <cell r="BJ1806">
            <v>0</v>
          </cell>
        </row>
        <row r="1807">
          <cell r="D1807" t="str">
            <v>Univerzita Konštantína Filozofa v Nitre</v>
          </cell>
          <cell r="AN1807">
            <v>8</v>
          </cell>
          <cell r="AO1807">
            <v>8.5</v>
          </cell>
          <cell r="AP1807">
            <v>0</v>
          </cell>
          <cell r="AQ1807">
            <v>0</v>
          </cell>
          <cell r="AR1807">
            <v>8</v>
          </cell>
          <cell r="BF1807">
            <v>7.1</v>
          </cell>
          <cell r="BG1807">
            <v>10.649999999999999</v>
          </cell>
          <cell r="BH1807">
            <v>10.649999999999999</v>
          </cell>
          <cell r="BI1807">
            <v>8.5</v>
          </cell>
          <cell r="BJ1807">
            <v>0</v>
          </cell>
        </row>
        <row r="1808">
          <cell r="D1808" t="str">
            <v>Univerzita Konštantína Filozofa v Nitre</v>
          </cell>
          <cell r="AN1808">
            <v>17.5</v>
          </cell>
          <cell r="AO1808">
            <v>18</v>
          </cell>
          <cell r="AP1808">
            <v>0</v>
          </cell>
          <cell r="AQ1808">
            <v>0</v>
          </cell>
          <cell r="AR1808">
            <v>17.5</v>
          </cell>
          <cell r="BF1808">
            <v>14.8</v>
          </cell>
          <cell r="BG1808">
            <v>22.200000000000003</v>
          </cell>
          <cell r="BH1808">
            <v>19.028571428571432</v>
          </cell>
          <cell r="BI1808">
            <v>18</v>
          </cell>
          <cell r="BJ1808">
            <v>0</v>
          </cell>
        </row>
        <row r="1809">
          <cell r="D1809" t="str">
            <v>Univerzita Konštantína Filozofa v Nitre</v>
          </cell>
          <cell r="AN1809">
            <v>15</v>
          </cell>
          <cell r="AO1809">
            <v>15</v>
          </cell>
          <cell r="AP1809">
            <v>0</v>
          </cell>
          <cell r="AQ1809">
            <v>0</v>
          </cell>
          <cell r="AR1809">
            <v>15</v>
          </cell>
          <cell r="BF1809">
            <v>12.3</v>
          </cell>
          <cell r="BG1809">
            <v>12.792000000000002</v>
          </cell>
          <cell r="BH1809">
            <v>12.792000000000002</v>
          </cell>
          <cell r="BI1809">
            <v>15</v>
          </cell>
          <cell r="BJ1809">
            <v>0</v>
          </cell>
        </row>
        <row r="1810">
          <cell r="D1810" t="str">
            <v>Paneurópska vysoká škola</v>
          </cell>
          <cell r="AN1810">
            <v>0</v>
          </cell>
          <cell r="AO1810">
            <v>0</v>
          </cell>
          <cell r="AP1810">
            <v>0</v>
          </cell>
          <cell r="AQ1810">
            <v>0</v>
          </cell>
          <cell r="AR1810">
            <v>0</v>
          </cell>
          <cell r="BF1810">
            <v>0</v>
          </cell>
          <cell r="BG1810">
            <v>0</v>
          </cell>
          <cell r="BH1810">
            <v>0</v>
          </cell>
          <cell r="BI1810">
            <v>21</v>
          </cell>
          <cell r="BJ1810">
            <v>0</v>
          </cell>
        </row>
        <row r="1811">
          <cell r="D1811" t="str">
            <v>Paneurópska vysoká škola</v>
          </cell>
          <cell r="AN1811">
            <v>0</v>
          </cell>
          <cell r="AO1811">
            <v>29</v>
          </cell>
          <cell r="AP1811">
            <v>29</v>
          </cell>
          <cell r="AQ1811">
            <v>0</v>
          </cell>
          <cell r="AR1811">
            <v>0</v>
          </cell>
          <cell r="BF1811">
            <v>0</v>
          </cell>
          <cell r="BG1811">
            <v>0</v>
          </cell>
          <cell r="BH1811">
            <v>0</v>
          </cell>
          <cell r="BI1811">
            <v>29</v>
          </cell>
          <cell r="BJ1811">
            <v>0</v>
          </cell>
        </row>
        <row r="1812">
          <cell r="D1812" t="str">
            <v>Paneurópska vysoká škola</v>
          </cell>
          <cell r="AN1812">
            <v>0</v>
          </cell>
          <cell r="AO1812">
            <v>0</v>
          </cell>
          <cell r="AP1812">
            <v>0</v>
          </cell>
          <cell r="AQ1812">
            <v>0</v>
          </cell>
          <cell r="AR1812">
            <v>0</v>
          </cell>
          <cell r="BF1812">
            <v>0</v>
          </cell>
          <cell r="BG1812">
            <v>0</v>
          </cell>
          <cell r="BH1812">
            <v>0</v>
          </cell>
          <cell r="BI1812">
            <v>57</v>
          </cell>
          <cell r="BJ1812">
            <v>0</v>
          </cell>
        </row>
        <row r="1813">
          <cell r="D1813" t="str">
            <v>Paneurópska vysoká škola</v>
          </cell>
          <cell r="AN1813">
            <v>0</v>
          </cell>
          <cell r="AO1813">
            <v>0</v>
          </cell>
          <cell r="AP1813">
            <v>0</v>
          </cell>
          <cell r="AQ1813">
            <v>0</v>
          </cell>
          <cell r="AR1813">
            <v>0</v>
          </cell>
          <cell r="BF1813">
            <v>0</v>
          </cell>
          <cell r="BG1813">
            <v>0</v>
          </cell>
          <cell r="BH1813">
            <v>0</v>
          </cell>
          <cell r="BI1813">
            <v>5</v>
          </cell>
          <cell r="BJ1813">
            <v>0</v>
          </cell>
        </row>
        <row r="1814">
          <cell r="D1814" t="str">
            <v>Paneurópska vysoká škola</v>
          </cell>
          <cell r="AN1814">
            <v>0</v>
          </cell>
          <cell r="AO1814">
            <v>51</v>
          </cell>
          <cell r="AP1814">
            <v>0</v>
          </cell>
          <cell r="AQ1814">
            <v>0</v>
          </cell>
          <cell r="AR1814">
            <v>0</v>
          </cell>
          <cell r="BF1814">
            <v>0</v>
          </cell>
          <cell r="BG1814">
            <v>0</v>
          </cell>
          <cell r="BH1814">
            <v>0</v>
          </cell>
          <cell r="BI1814">
            <v>51</v>
          </cell>
          <cell r="BJ1814">
            <v>0</v>
          </cell>
        </row>
        <row r="1815">
          <cell r="D1815" t="str">
            <v>Paneurópska vysoká škola</v>
          </cell>
          <cell r="AN1815">
            <v>0</v>
          </cell>
          <cell r="AO1815">
            <v>0</v>
          </cell>
          <cell r="AP1815">
            <v>0</v>
          </cell>
          <cell r="AQ1815">
            <v>0</v>
          </cell>
          <cell r="AR1815">
            <v>0</v>
          </cell>
          <cell r="BF1815">
            <v>0</v>
          </cell>
          <cell r="BG1815">
            <v>0</v>
          </cell>
          <cell r="BH1815">
            <v>0</v>
          </cell>
          <cell r="BI1815">
            <v>48</v>
          </cell>
          <cell r="BJ1815">
            <v>0</v>
          </cell>
        </row>
        <row r="1816">
          <cell r="D1816" t="str">
            <v>Technická univerzita v Košiciach</v>
          </cell>
          <cell r="AN1816">
            <v>49</v>
          </cell>
          <cell r="AO1816">
            <v>52</v>
          </cell>
          <cell r="AP1816">
            <v>0</v>
          </cell>
          <cell r="AQ1816">
            <v>49</v>
          </cell>
          <cell r="AR1816">
            <v>49</v>
          </cell>
          <cell r="BF1816">
            <v>41.2</v>
          </cell>
          <cell r="BG1816">
            <v>61.800000000000004</v>
          </cell>
          <cell r="BH1816">
            <v>61.800000000000004</v>
          </cell>
          <cell r="BI1816">
            <v>52</v>
          </cell>
          <cell r="BJ1816">
            <v>0</v>
          </cell>
        </row>
        <row r="1817">
          <cell r="D1817" t="str">
            <v>Technická univerzita v Košiciach</v>
          </cell>
          <cell r="AN1817">
            <v>3</v>
          </cell>
          <cell r="AO1817">
            <v>0</v>
          </cell>
          <cell r="AP1817">
            <v>0</v>
          </cell>
          <cell r="AQ1817">
            <v>3</v>
          </cell>
          <cell r="AR1817">
            <v>3</v>
          </cell>
          <cell r="BF1817">
            <v>12</v>
          </cell>
          <cell r="BG1817">
            <v>25.56</v>
          </cell>
          <cell r="BH1817">
            <v>25.56</v>
          </cell>
          <cell r="BI1817">
            <v>3</v>
          </cell>
          <cell r="BJ1817">
            <v>3</v>
          </cell>
        </row>
        <row r="1818">
          <cell r="D1818" t="str">
            <v>Technická univerzita v Košiciach</v>
          </cell>
          <cell r="AN1818">
            <v>0</v>
          </cell>
          <cell r="AO1818">
            <v>0</v>
          </cell>
          <cell r="AP1818">
            <v>0</v>
          </cell>
          <cell r="AQ1818">
            <v>0</v>
          </cell>
          <cell r="AR1818">
            <v>0</v>
          </cell>
          <cell r="BF1818">
            <v>0</v>
          </cell>
          <cell r="BG1818">
            <v>0</v>
          </cell>
          <cell r="BH1818">
            <v>0</v>
          </cell>
          <cell r="BI1818">
            <v>6</v>
          </cell>
          <cell r="BJ1818">
            <v>0</v>
          </cell>
        </row>
        <row r="1819">
          <cell r="D1819" t="str">
            <v>Technická univerzita v Košiciach</v>
          </cell>
          <cell r="AN1819">
            <v>0</v>
          </cell>
          <cell r="AO1819">
            <v>0</v>
          </cell>
          <cell r="AP1819">
            <v>0</v>
          </cell>
          <cell r="AQ1819">
            <v>0</v>
          </cell>
          <cell r="AR1819">
            <v>0</v>
          </cell>
          <cell r="BF1819">
            <v>0</v>
          </cell>
          <cell r="BG1819">
            <v>0</v>
          </cell>
          <cell r="BH1819">
            <v>0</v>
          </cell>
          <cell r="BI1819">
            <v>7</v>
          </cell>
          <cell r="BJ1819">
            <v>0</v>
          </cell>
        </row>
        <row r="1820">
          <cell r="D1820" t="str">
            <v>Technická univerzita v Košiciach</v>
          </cell>
          <cell r="AN1820">
            <v>3</v>
          </cell>
          <cell r="AO1820">
            <v>0</v>
          </cell>
          <cell r="AP1820">
            <v>0</v>
          </cell>
          <cell r="AQ1820">
            <v>3</v>
          </cell>
          <cell r="AR1820">
            <v>3</v>
          </cell>
          <cell r="BF1820">
            <v>12</v>
          </cell>
          <cell r="BG1820">
            <v>25.56</v>
          </cell>
          <cell r="BH1820">
            <v>25.56</v>
          </cell>
          <cell r="BI1820">
            <v>3</v>
          </cell>
          <cell r="BJ1820">
            <v>3</v>
          </cell>
        </row>
        <row r="1821">
          <cell r="D1821" t="str">
            <v>Technická univerzita v Košiciach</v>
          </cell>
          <cell r="AN1821">
            <v>0</v>
          </cell>
          <cell r="AO1821">
            <v>0</v>
          </cell>
          <cell r="AP1821">
            <v>0</v>
          </cell>
          <cell r="AQ1821">
            <v>0</v>
          </cell>
          <cell r="AR1821">
            <v>0</v>
          </cell>
          <cell r="BF1821">
            <v>0</v>
          </cell>
          <cell r="BG1821">
            <v>0</v>
          </cell>
          <cell r="BH1821">
            <v>0</v>
          </cell>
          <cell r="BI1821">
            <v>3</v>
          </cell>
          <cell r="BJ1821">
            <v>0</v>
          </cell>
        </row>
        <row r="1822">
          <cell r="D1822" t="str">
            <v>Technická univerzita v Košiciach</v>
          </cell>
          <cell r="AN1822">
            <v>5</v>
          </cell>
          <cell r="AO1822">
            <v>0</v>
          </cell>
          <cell r="AP1822">
            <v>0</v>
          </cell>
          <cell r="AQ1822">
            <v>5</v>
          </cell>
          <cell r="AR1822">
            <v>5</v>
          </cell>
          <cell r="BF1822">
            <v>20</v>
          </cell>
          <cell r="BG1822">
            <v>42.599999999999994</v>
          </cell>
          <cell r="BH1822">
            <v>42.599999999999994</v>
          </cell>
          <cell r="BI1822">
            <v>5</v>
          </cell>
          <cell r="BJ1822">
            <v>5</v>
          </cell>
        </row>
        <row r="1823">
          <cell r="D1823" t="str">
            <v>Technická univerzita v Košiciach</v>
          </cell>
          <cell r="AN1823">
            <v>0</v>
          </cell>
          <cell r="AO1823">
            <v>0</v>
          </cell>
          <cell r="AP1823">
            <v>0</v>
          </cell>
          <cell r="AQ1823">
            <v>0</v>
          </cell>
          <cell r="AR1823">
            <v>0</v>
          </cell>
          <cell r="BF1823">
            <v>0</v>
          </cell>
          <cell r="BG1823">
            <v>0</v>
          </cell>
          <cell r="BH1823">
            <v>0</v>
          </cell>
          <cell r="BI1823">
            <v>5</v>
          </cell>
          <cell r="BJ1823">
            <v>0</v>
          </cell>
        </row>
        <row r="1824">
          <cell r="D1824" t="str">
            <v>Technická univerzita v Košiciach</v>
          </cell>
          <cell r="AN1824">
            <v>33</v>
          </cell>
          <cell r="AO1824">
            <v>35</v>
          </cell>
          <cell r="AP1824">
            <v>0</v>
          </cell>
          <cell r="AQ1824">
            <v>0</v>
          </cell>
          <cell r="AR1824">
            <v>33</v>
          </cell>
          <cell r="BF1824">
            <v>49.5</v>
          </cell>
          <cell r="BG1824">
            <v>73.260000000000005</v>
          </cell>
          <cell r="BH1824">
            <v>53.724000000000011</v>
          </cell>
          <cell r="BI1824">
            <v>35</v>
          </cell>
          <cell r="BJ1824">
            <v>0</v>
          </cell>
        </row>
        <row r="1825">
          <cell r="D1825" t="str">
            <v>Technická univerzita v Košiciach</v>
          </cell>
          <cell r="AN1825">
            <v>0</v>
          </cell>
          <cell r="AO1825">
            <v>0</v>
          </cell>
          <cell r="AP1825">
            <v>0</v>
          </cell>
          <cell r="AQ1825">
            <v>0</v>
          </cell>
          <cell r="AR1825">
            <v>0</v>
          </cell>
          <cell r="BF1825">
            <v>0</v>
          </cell>
          <cell r="BG1825">
            <v>0</v>
          </cell>
          <cell r="BH1825">
            <v>0</v>
          </cell>
          <cell r="BI1825">
            <v>9</v>
          </cell>
          <cell r="BJ1825">
            <v>0</v>
          </cell>
        </row>
        <row r="1826">
          <cell r="D1826" t="str">
            <v>Technická univerzita v Košiciach</v>
          </cell>
          <cell r="AN1826">
            <v>56</v>
          </cell>
          <cell r="AO1826">
            <v>62</v>
          </cell>
          <cell r="AP1826">
            <v>0</v>
          </cell>
          <cell r="AQ1826">
            <v>0</v>
          </cell>
          <cell r="AR1826">
            <v>56</v>
          </cell>
          <cell r="BF1826">
            <v>84</v>
          </cell>
          <cell r="BG1826">
            <v>124.32</v>
          </cell>
          <cell r="BH1826">
            <v>100.06243902439024</v>
          </cell>
          <cell r="BI1826">
            <v>62</v>
          </cell>
          <cell r="BJ1826">
            <v>0</v>
          </cell>
        </row>
        <row r="1827">
          <cell r="D1827" t="str">
            <v>Technická univerzita v Košiciach</v>
          </cell>
          <cell r="AN1827">
            <v>20</v>
          </cell>
          <cell r="AO1827">
            <v>25</v>
          </cell>
          <cell r="AP1827">
            <v>0</v>
          </cell>
          <cell r="AQ1827">
            <v>0</v>
          </cell>
          <cell r="AR1827">
            <v>20</v>
          </cell>
          <cell r="BF1827">
            <v>30</v>
          </cell>
          <cell r="BG1827">
            <v>44.4</v>
          </cell>
          <cell r="BH1827">
            <v>39.466666666666661</v>
          </cell>
          <cell r="BI1827">
            <v>25</v>
          </cell>
          <cell r="BJ1827">
            <v>0</v>
          </cell>
        </row>
        <row r="1828">
          <cell r="D1828" t="str">
            <v>Technická univerzita v Košiciach</v>
          </cell>
          <cell r="AN1828">
            <v>37</v>
          </cell>
          <cell r="AO1828">
            <v>46</v>
          </cell>
          <cell r="AP1828">
            <v>46</v>
          </cell>
          <cell r="AQ1828">
            <v>37</v>
          </cell>
          <cell r="AR1828">
            <v>37</v>
          </cell>
          <cell r="BF1828">
            <v>29.2</v>
          </cell>
          <cell r="BG1828">
            <v>43.216000000000001</v>
          </cell>
          <cell r="BH1828">
            <v>43.216000000000001</v>
          </cell>
          <cell r="BI1828">
            <v>46</v>
          </cell>
          <cell r="BJ1828">
            <v>0</v>
          </cell>
        </row>
        <row r="1829">
          <cell r="D1829" t="str">
            <v>Technická univerzita v Košiciach</v>
          </cell>
          <cell r="AN1829">
            <v>38</v>
          </cell>
          <cell r="AO1829">
            <v>40</v>
          </cell>
          <cell r="AP1829">
            <v>0</v>
          </cell>
          <cell r="AQ1829">
            <v>38</v>
          </cell>
          <cell r="AR1829">
            <v>38</v>
          </cell>
          <cell r="BF1829">
            <v>33.799999999999997</v>
          </cell>
          <cell r="BG1829">
            <v>50.023999999999994</v>
          </cell>
          <cell r="BH1829">
            <v>50.023999999999994</v>
          </cell>
          <cell r="BI1829">
            <v>40</v>
          </cell>
          <cell r="BJ1829">
            <v>0</v>
          </cell>
        </row>
        <row r="1830">
          <cell r="D1830" t="str">
            <v>Technická univerzita v Košiciach</v>
          </cell>
          <cell r="AN1830">
            <v>161</v>
          </cell>
          <cell r="AO1830">
            <v>182</v>
          </cell>
          <cell r="AP1830">
            <v>0</v>
          </cell>
          <cell r="AQ1830">
            <v>0</v>
          </cell>
          <cell r="AR1830">
            <v>161</v>
          </cell>
          <cell r="BF1830">
            <v>130.39999999999998</v>
          </cell>
          <cell r="BG1830">
            <v>192.99199999999996</v>
          </cell>
          <cell r="BH1830">
            <v>181.29551515151513</v>
          </cell>
          <cell r="BI1830">
            <v>182</v>
          </cell>
          <cell r="BJ1830">
            <v>0</v>
          </cell>
        </row>
        <row r="1831">
          <cell r="D1831" t="str">
            <v>Technická univerzita v Košiciach</v>
          </cell>
          <cell r="AN1831">
            <v>0</v>
          </cell>
          <cell r="AO1831">
            <v>0</v>
          </cell>
          <cell r="AP1831">
            <v>0</v>
          </cell>
          <cell r="AQ1831">
            <v>0</v>
          </cell>
          <cell r="AR1831">
            <v>0</v>
          </cell>
          <cell r="BF1831">
            <v>0</v>
          </cell>
          <cell r="BG1831">
            <v>0</v>
          </cell>
          <cell r="BH1831">
            <v>0</v>
          </cell>
          <cell r="BI1831">
            <v>8</v>
          </cell>
          <cell r="BJ1831">
            <v>0</v>
          </cell>
        </row>
        <row r="1832">
          <cell r="D1832" t="str">
            <v>Technická univerzita v Košiciach</v>
          </cell>
          <cell r="AN1832">
            <v>12</v>
          </cell>
          <cell r="AO1832">
            <v>14</v>
          </cell>
          <cell r="AP1832">
            <v>0</v>
          </cell>
          <cell r="AQ1832">
            <v>12</v>
          </cell>
          <cell r="AR1832">
            <v>12</v>
          </cell>
          <cell r="BF1832">
            <v>9.3000000000000007</v>
          </cell>
          <cell r="BG1832">
            <v>13.950000000000001</v>
          </cell>
          <cell r="BH1832">
            <v>13.950000000000001</v>
          </cell>
          <cell r="BI1832">
            <v>14</v>
          </cell>
          <cell r="BJ1832">
            <v>0</v>
          </cell>
        </row>
        <row r="1833">
          <cell r="D1833" t="str">
            <v>Technická univerzita v Košiciach</v>
          </cell>
          <cell r="AN1833">
            <v>26</v>
          </cell>
          <cell r="AO1833">
            <v>29</v>
          </cell>
          <cell r="AP1833">
            <v>29</v>
          </cell>
          <cell r="AQ1833">
            <v>26</v>
          </cell>
          <cell r="AR1833">
            <v>26</v>
          </cell>
          <cell r="BF1833">
            <v>22.7</v>
          </cell>
          <cell r="BG1833">
            <v>33.595999999999997</v>
          </cell>
          <cell r="BH1833">
            <v>33.595999999999997</v>
          </cell>
          <cell r="BI1833">
            <v>29</v>
          </cell>
          <cell r="BJ1833">
            <v>0</v>
          </cell>
        </row>
        <row r="1834">
          <cell r="D1834" t="str">
            <v>Technická univerzita v Košiciach</v>
          </cell>
          <cell r="AN1834">
            <v>0</v>
          </cell>
          <cell r="AO1834">
            <v>0</v>
          </cell>
          <cell r="AP1834">
            <v>0</v>
          </cell>
          <cell r="AQ1834">
            <v>0</v>
          </cell>
          <cell r="AR1834">
            <v>0</v>
          </cell>
          <cell r="BF1834">
            <v>0</v>
          </cell>
          <cell r="BG1834">
            <v>0</v>
          </cell>
          <cell r="BH1834">
            <v>0</v>
          </cell>
          <cell r="BI1834">
            <v>3</v>
          </cell>
          <cell r="BJ1834">
            <v>0</v>
          </cell>
        </row>
        <row r="1835">
          <cell r="D1835" t="str">
            <v>Technická univerzita v Košiciach</v>
          </cell>
          <cell r="AN1835">
            <v>11</v>
          </cell>
          <cell r="AO1835">
            <v>12</v>
          </cell>
          <cell r="AP1835">
            <v>12</v>
          </cell>
          <cell r="AQ1835">
            <v>11</v>
          </cell>
          <cell r="AR1835">
            <v>11</v>
          </cell>
          <cell r="BF1835">
            <v>8.6</v>
          </cell>
          <cell r="BG1835">
            <v>12.728</v>
          </cell>
          <cell r="BH1835">
            <v>12.728</v>
          </cell>
          <cell r="BI1835">
            <v>12</v>
          </cell>
          <cell r="BJ1835">
            <v>0</v>
          </cell>
        </row>
        <row r="1836">
          <cell r="D1836" t="str">
            <v>Technická univerzita v Košiciach</v>
          </cell>
          <cell r="AN1836">
            <v>0</v>
          </cell>
          <cell r="AO1836">
            <v>0</v>
          </cell>
          <cell r="AP1836">
            <v>0</v>
          </cell>
          <cell r="AQ1836">
            <v>0</v>
          </cell>
          <cell r="AR1836">
            <v>0</v>
          </cell>
          <cell r="BF1836">
            <v>0</v>
          </cell>
          <cell r="BG1836">
            <v>0</v>
          </cell>
          <cell r="BH1836">
            <v>0</v>
          </cell>
          <cell r="BI1836">
            <v>5</v>
          </cell>
          <cell r="BJ1836">
            <v>0</v>
          </cell>
        </row>
        <row r="1837">
          <cell r="D1837" t="str">
            <v>Technická univerzita v Košiciach</v>
          </cell>
          <cell r="AN1837">
            <v>6</v>
          </cell>
          <cell r="AO1837">
            <v>6</v>
          </cell>
          <cell r="AP1837">
            <v>0</v>
          </cell>
          <cell r="AQ1837">
            <v>0</v>
          </cell>
          <cell r="AR1837">
            <v>6</v>
          </cell>
          <cell r="BF1837">
            <v>5.0999999999999996</v>
          </cell>
          <cell r="BG1837">
            <v>7.5479999999999992</v>
          </cell>
          <cell r="BH1837">
            <v>6.812389830508474</v>
          </cell>
          <cell r="BI1837">
            <v>6</v>
          </cell>
          <cell r="BJ1837">
            <v>0</v>
          </cell>
        </row>
        <row r="1838">
          <cell r="D1838" t="str">
            <v>Technická univerzita v Košiciach</v>
          </cell>
          <cell r="AN1838">
            <v>2</v>
          </cell>
          <cell r="AO1838">
            <v>0</v>
          </cell>
          <cell r="AP1838">
            <v>0</v>
          </cell>
          <cell r="AQ1838">
            <v>2</v>
          </cell>
          <cell r="AR1838">
            <v>2</v>
          </cell>
          <cell r="BF1838">
            <v>8</v>
          </cell>
          <cell r="BG1838">
            <v>17.04</v>
          </cell>
          <cell r="BH1838">
            <v>17.04</v>
          </cell>
          <cell r="BI1838">
            <v>2</v>
          </cell>
          <cell r="BJ1838">
            <v>2</v>
          </cell>
        </row>
        <row r="1839">
          <cell r="D1839" t="str">
            <v>Technická univerzita v Košiciach</v>
          </cell>
          <cell r="AN1839">
            <v>0</v>
          </cell>
          <cell r="AO1839">
            <v>0</v>
          </cell>
          <cell r="AP1839">
            <v>0</v>
          </cell>
          <cell r="AQ1839">
            <v>0</v>
          </cell>
          <cell r="AR1839">
            <v>0</v>
          </cell>
          <cell r="BF1839">
            <v>0</v>
          </cell>
          <cell r="BG1839">
            <v>0</v>
          </cell>
          <cell r="BH1839">
            <v>0</v>
          </cell>
          <cell r="BI1839">
            <v>3</v>
          </cell>
          <cell r="BJ1839">
            <v>0</v>
          </cell>
        </row>
        <row r="1840">
          <cell r="D1840" t="str">
            <v>Technická univerzita v Košiciach</v>
          </cell>
          <cell r="AN1840">
            <v>0</v>
          </cell>
          <cell r="AO1840">
            <v>0</v>
          </cell>
          <cell r="AP1840">
            <v>0</v>
          </cell>
          <cell r="AQ1840">
            <v>0</v>
          </cell>
          <cell r="AR1840">
            <v>0</v>
          </cell>
          <cell r="BF1840">
            <v>0</v>
          </cell>
          <cell r="BG1840">
            <v>0</v>
          </cell>
          <cell r="BH1840">
            <v>0</v>
          </cell>
          <cell r="BI1840">
            <v>5</v>
          </cell>
          <cell r="BJ1840">
            <v>0</v>
          </cell>
        </row>
        <row r="1841">
          <cell r="D1841" t="str">
            <v>Technická univerzita v Košiciach</v>
          </cell>
          <cell r="AN1841">
            <v>5</v>
          </cell>
          <cell r="AO1841">
            <v>6</v>
          </cell>
          <cell r="AP1841">
            <v>6</v>
          </cell>
          <cell r="AQ1841">
            <v>5</v>
          </cell>
          <cell r="AR1841">
            <v>5</v>
          </cell>
          <cell r="BF1841">
            <v>7.5</v>
          </cell>
          <cell r="BG1841">
            <v>18.075000000000003</v>
          </cell>
          <cell r="BH1841">
            <v>18.075000000000003</v>
          </cell>
          <cell r="BI1841">
            <v>6</v>
          </cell>
          <cell r="BJ1841">
            <v>0</v>
          </cell>
        </row>
        <row r="1842">
          <cell r="D1842" t="str">
            <v>Technická univerzita v Košiciach</v>
          </cell>
          <cell r="AN1842">
            <v>18</v>
          </cell>
          <cell r="AO1842">
            <v>27</v>
          </cell>
          <cell r="AP1842">
            <v>27</v>
          </cell>
          <cell r="AQ1842">
            <v>18</v>
          </cell>
          <cell r="AR1842">
            <v>18</v>
          </cell>
          <cell r="BF1842">
            <v>15</v>
          </cell>
          <cell r="BG1842">
            <v>22.2</v>
          </cell>
          <cell r="BH1842">
            <v>22.2</v>
          </cell>
          <cell r="BI1842">
            <v>27</v>
          </cell>
          <cell r="BJ1842">
            <v>0</v>
          </cell>
        </row>
        <row r="1843">
          <cell r="D1843" t="str">
            <v>Technická univerzita v Košiciach</v>
          </cell>
          <cell r="AN1843">
            <v>14</v>
          </cell>
          <cell r="AO1843">
            <v>14</v>
          </cell>
          <cell r="AP1843">
            <v>14</v>
          </cell>
          <cell r="AQ1843">
            <v>14</v>
          </cell>
          <cell r="AR1843">
            <v>14</v>
          </cell>
          <cell r="BF1843">
            <v>12.2</v>
          </cell>
          <cell r="BG1843">
            <v>18.055999999999997</v>
          </cell>
          <cell r="BH1843">
            <v>18.055999999999997</v>
          </cell>
          <cell r="BI1843">
            <v>14</v>
          </cell>
          <cell r="BJ1843">
            <v>0</v>
          </cell>
        </row>
        <row r="1844">
          <cell r="D1844" t="str">
            <v>Technická univerzita v Košiciach</v>
          </cell>
          <cell r="AN1844">
            <v>24</v>
          </cell>
          <cell r="AO1844">
            <v>25</v>
          </cell>
          <cell r="AP1844">
            <v>25</v>
          </cell>
          <cell r="AQ1844">
            <v>24</v>
          </cell>
          <cell r="AR1844">
            <v>24</v>
          </cell>
          <cell r="BF1844">
            <v>18.899999999999999</v>
          </cell>
          <cell r="BG1844">
            <v>27.971999999999998</v>
          </cell>
          <cell r="BH1844">
            <v>27.971999999999998</v>
          </cell>
          <cell r="BI1844">
            <v>25</v>
          </cell>
          <cell r="BJ1844">
            <v>0</v>
          </cell>
        </row>
        <row r="1845">
          <cell r="D1845" t="str">
            <v>Technická univerzita v Košiciach</v>
          </cell>
          <cell r="AN1845">
            <v>73</v>
          </cell>
          <cell r="AO1845">
            <v>83</v>
          </cell>
          <cell r="AP1845">
            <v>0</v>
          </cell>
          <cell r="AQ1845">
            <v>0</v>
          </cell>
          <cell r="AR1845">
            <v>73</v>
          </cell>
          <cell r="BF1845">
            <v>62.5</v>
          </cell>
          <cell r="BG1845">
            <v>150.625</v>
          </cell>
          <cell r="BH1845">
            <v>100.41666666666667</v>
          </cell>
          <cell r="BI1845">
            <v>83</v>
          </cell>
          <cell r="BJ1845">
            <v>0</v>
          </cell>
        </row>
        <row r="1846">
          <cell r="D1846" t="str">
            <v>Technická univerzita v Košiciach</v>
          </cell>
          <cell r="AN1846">
            <v>0</v>
          </cell>
          <cell r="AO1846">
            <v>0</v>
          </cell>
          <cell r="AP1846">
            <v>0</v>
          </cell>
          <cell r="AQ1846">
            <v>0</v>
          </cell>
          <cell r="AR1846">
            <v>0</v>
          </cell>
          <cell r="BF1846">
            <v>0</v>
          </cell>
          <cell r="BG1846">
            <v>0</v>
          </cell>
          <cell r="BH1846">
            <v>0</v>
          </cell>
          <cell r="BI1846">
            <v>1</v>
          </cell>
          <cell r="BJ1846">
            <v>0</v>
          </cell>
        </row>
        <row r="1847">
          <cell r="D1847" t="str">
            <v>Technická univerzita v Košiciach</v>
          </cell>
          <cell r="AN1847">
            <v>2</v>
          </cell>
          <cell r="AO1847">
            <v>0</v>
          </cell>
          <cell r="AP1847">
            <v>0</v>
          </cell>
          <cell r="AQ1847">
            <v>2</v>
          </cell>
          <cell r="AR1847">
            <v>2</v>
          </cell>
          <cell r="BF1847">
            <v>6</v>
          </cell>
          <cell r="BG1847">
            <v>12.78</v>
          </cell>
          <cell r="BH1847">
            <v>12.78</v>
          </cell>
          <cell r="BI1847">
            <v>2</v>
          </cell>
          <cell r="BJ1847">
            <v>2</v>
          </cell>
        </row>
        <row r="1848">
          <cell r="D1848" t="str">
            <v>Technická univerzita v Košiciach</v>
          </cell>
          <cell r="AN1848">
            <v>24</v>
          </cell>
          <cell r="AO1848">
            <v>26</v>
          </cell>
          <cell r="AP1848">
            <v>26</v>
          </cell>
          <cell r="AQ1848">
            <v>24</v>
          </cell>
          <cell r="AR1848">
            <v>24</v>
          </cell>
          <cell r="BF1848">
            <v>17.099999999999998</v>
          </cell>
          <cell r="BG1848">
            <v>25.307999999999996</v>
          </cell>
          <cell r="BH1848">
            <v>24.129692307692302</v>
          </cell>
          <cell r="BI1848">
            <v>26</v>
          </cell>
          <cell r="BJ1848">
            <v>0</v>
          </cell>
        </row>
        <row r="1849">
          <cell r="D1849" t="str">
            <v>Technická univerzita v Košiciach</v>
          </cell>
          <cell r="AN1849">
            <v>39</v>
          </cell>
          <cell r="AO1849">
            <v>41</v>
          </cell>
          <cell r="AP1849">
            <v>41</v>
          </cell>
          <cell r="AQ1849">
            <v>39</v>
          </cell>
          <cell r="AR1849">
            <v>39</v>
          </cell>
          <cell r="BF1849">
            <v>31.2</v>
          </cell>
          <cell r="BG1849">
            <v>46.176000000000002</v>
          </cell>
          <cell r="BH1849">
            <v>46.176000000000002</v>
          </cell>
          <cell r="BI1849">
            <v>41</v>
          </cell>
          <cell r="BJ1849">
            <v>0</v>
          </cell>
        </row>
        <row r="1850">
          <cell r="D1850" t="str">
            <v>Technická univerzita v Košiciach</v>
          </cell>
          <cell r="AN1850">
            <v>1</v>
          </cell>
          <cell r="AO1850">
            <v>0</v>
          </cell>
          <cell r="AP1850">
            <v>0</v>
          </cell>
          <cell r="AQ1850">
            <v>1</v>
          </cell>
          <cell r="AR1850">
            <v>1</v>
          </cell>
          <cell r="BF1850">
            <v>3</v>
          </cell>
          <cell r="BG1850">
            <v>6.39</v>
          </cell>
          <cell r="BH1850">
            <v>6.39</v>
          </cell>
          <cell r="BI1850">
            <v>1</v>
          </cell>
          <cell r="BJ1850">
            <v>1</v>
          </cell>
        </row>
        <row r="1851">
          <cell r="D1851" t="str">
            <v>Technická univerzita v Košiciach</v>
          </cell>
          <cell r="AN1851">
            <v>15</v>
          </cell>
          <cell r="AO1851">
            <v>16</v>
          </cell>
          <cell r="AP1851">
            <v>0</v>
          </cell>
          <cell r="AQ1851">
            <v>0</v>
          </cell>
          <cell r="AR1851">
            <v>15</v>
          </cell>
          <cell r="BF1851">
            <v>22.5</v>
          </cell>
          <cell r="BG1851">
            <v>33.299999999999997</v>
          </cell>
          <cell r="BH1851">
            <v>31.08</v>
          </cell>
          <cell r="BI1851">
            <v>16</v>
          </cell>
          <cell r="BJ1851">
            <v>0</v>
          </cell>
        </row>
        <row r="1852">
          <cell r="D1852" t="str">
            <v>Technická univerzita v Košiciach</v>
          </cell>
          <cell r="AN1852">
            <v>2</v>
          </cell>
          <cell r="AO1852">
            <v>0</v>
          </cell>
          <cell r="AP1852">
            <v>0</v>
          </cell>
          <cell r="AQ1852">
            <v>2</v>
          </cell>
          <cell r="AR1852">
            <v>2</v>
          </cell>
          <cell r="BF1852">
            <v>6</v>
          </cell>
          <cell r="BG1852">
            <v>12.78</v>
          </cell>
          <cell r="BH1852">
            <v>12.78</v>
          </cell>
          <cell r="BI1852">
            <v>2</v>
          </cell>
          <cell r="BJ1852">
            <v>2</v>
          </cell>
        </row>
        <row r="1853">
          <cell r="D1853" t="str">
            <v>Technická univerzita v Košiciach</v>
          </cell>
          <cell r="AN1853">
            <v>32</v>
          </cell>
          <cell r="AO1853">
            <v>35</v>
          </cell>
          <cell r="AP1853">
            <v>0</v>
          </cell>
          <cell r="AQ1853">
            <v>0</v>
          </cell>
          <cell r="AR1853">
            <v>32</v>
          </cell>
          <cell r="BF1853">
            <v>48</v>
          </cell>
          <cell r="BG1853">
            <v>71.039999999999992</v>
          </cell>
          <cell r="BH1853">
            <v>58.123636363636351</v>
          </cell>
          <cell r="BI1853">
            <v>35</v>
          </cell>
          <cell r="BJ1853">
            <v>0</v>
          </cell>
        </row>
        <row r="1854">
          <cell r="D1854" t="str">
            <v>Technická univerzita v Košiciach</v>
          </cell>
          <cell r="AN1854">
            <v>42</v>
          </cell>
          <cell r="AO1854">
            <v>45</v>
          </cell>
          <cell r="AP1854">
            <v>0</v>
          </cell>
          <cell r="AQ1854">
            <v>0</v>
          </cell>
          <cell r="AR1854">
            <v>42</v>
          </cell>
          <cell r="BF1854">
            <v>63</v>
          </cell>
          <cell r="BG1854">
            <v>93.24</v>
          </cell>
          <cell r="BH1854">
            <v>69.929999999999993</v>
          </cell>
          <cell r="BI1854">
            <v>45</v>
          </cell>
          <cell r="BJ1854">
            <v>0</v>
          </cell>
        </row>
        <row r="1855">
          <cell r="D1855" t="str">
            <v>Technická univerzita v Košiciach</v>
          </cell>
          <cell r="AN1855">
            <v>16</v>
          </cell>
          <cell r="AO1855">
            <v>17</v>
          </cell>
          <cell r="AP1855">
            <v>17</v>
          </cell>
          <cell r="AQ1855">
            <v>16</v>
          </cell>
          <cell r="AR1855">
            <v>16</v>
          </cell>
          <cell r="BF1855">
            <v>24</v>
          </cell>
          <cell r="BG1855">
            <v>35.519999999999996</v>
          </cell>
          <cell r="BH1855">
            <v>35.519999999999996</v>
          </cell>
          <cell r="BI1855">
            <v>17</v>
          </cell>
          <cell r="BJ1855">
            <v>0</v>
          </cell>
        </row>
        <row r="1856">
          <cell r="D1856" t="str">
            <v>Technická univerzita v Košiciach</v>
          </cell>
          <cell r="AN1856">
            <v>96</v>
          </cell>
          <cell r="AO1856">
            <v>103</v>
          </cell>
          <cell r="AP1856">
            <v>103</v>
          </cell>
          <cell r="AQ1856">
            <v>96</v>
          </cell>
          <cell r="AR1856">
            <v>96</v>
          </cell>
          <cell r="BF1856">
            <v>80.099999999999994</v>
          </cell>
          <cell r="BG1856">
            <v>118.54799999999999</v>
          </cell>
          <cell r="BH1856">
            <v>118.54799999999999</v>
          </cell>
          <cell r="BI1856">
            <v>103</v>
          </cell>
          <cell r="BJ1856">
            <v>0</v>
          </cell>
        </row>
        <row r="1857">
          <cell r="D1857" t="str">
            <v>Technická univerzita v Košiciach</v>
          </cell>
          <cell r="AN1857">
            <v>64</v>
          </cell>
          <cell r="AO1857">
            <v>66</v>
          </cell>
          <cell r="AP1857">
            <v>0</v>
          </cell>
          <cell r="AQ1857">
            <v>0</v>
          </cell>
          <cell r="AR1857">
            <v>64</v>
          </cell>
          <cell r="BF1857">
            <v>51.7</v>
          </cell>
          <cell r="BG1857">
            <v>76.516000000000005</v>
          </cell>
          <cell r="BH1857">
            <v>68.01422222222223</v>
          </cell>
          <cell r="BI1857">
            <v>66</v>
          </cell>
          <cell r="BJ1857">
            <v>0</v>
          </cell>
        </row>
        <row r="1858">
          <cell r="D1858" t="str">
            <v>Technická univerzita v Košiciach</v>
          </cell>
          <cell r="AN1858">
            <v>37</v>
          </cell>
          <cell r="AO1858">
            <v>45</v>
          </cell>
          <cell r="AP1858">
            <v>45</v>
          </cell>
          <cell r="AQ1858">
            <v>37</v>
          </cell>
          <cell r="AR1858">
            <v>37</v>
          </cell>
          <cell r="BF1858">
            <v>29.2</v>
          </cell>
          <cell r="BG1858">
            <v>43.216000000000001</v>
          </cell>
          <cell r="BH1858">
            <v>43.216000000000001</v>
          </cell>
          <cell r="BI1858">
            <v>45</v>
          </cell>
          <cell r="BJ1858">
            <v>0</v>
          </cell>
        </row>
        <row r="1859">
          <cell r="D1859" t="str">
            <v>Technická univerzita v Košiciach</v>
          </cell>
          <cell r="AN1859">
            <v>0</v>
          </cell>
          <cell r="AO1859">
            <v>0</v>
          </cell>
          <cell r="AP1859">
            <v>0</v>
          </cell>
          <cell r="AQ1859">
            <v>0</v>
          </cell>
          <cell r="AR1859">
            <v>0</v>
          </cell>
          <cell r="BF1859">
            <v>0</v>
          </cell>
          <cell r="BG1859">
            <v>0</v>
          </cell>
          <cell r="BH1859">
            <v>0</v>
          </cell>
          <cell r="BI1859">
            <v>1</v>
          </cell>
          <cell r="BJ1859">
            <v>0</v>
          </cell>
        </row>
        <row r="1860">
          <cell r="D1860" t="str">
            <v>Technická univerzita v Košiciach</v>
          </cell>
          <cell r="AN1860">
            <v>6</v>
          </cell>
          <cell r="AO1860">
            <v>0</v>
          </cell>
          <cell r="AP1860">
            <v>0</v>
          </cell>
          <cell r="AQ1860">
            <v>6</v>
          </cell>
          <cell r="AR1860">
            <v>6</v>
          </cell>
          <cell r="BF1860">
            <v>18</v>
          </cell>
          <cell r="BG1860">
            <v>38.339999999999996</v>
          </cell>
          <cell r="BH1860">
            <v>38.339999999999996</v>
          </cell>
          <cell r="BI1860">
            <v>6</v>
          </cell>
          <cell r="BJ1860">
            <v>6</v>
          </cell>
        </row>
        <row r="1861">
          <cell r="D1861" t="str">
            <v>Technická univerzita v Košiciach</v>
          </cell>
          <cell r="AN1861">
            <v>3</v>
          </cell>
          <cell r="AO1861">
            <v>0</v>
          </cell>
          <cell r="AP1861">
            <v>0</v>
          </cell>
          <cell r="AQ1861">
            <v>3</v>
          </cell>
          <cell r="AR1861">
            <v>3</v>
          </cell>
          <cell r="BF1861">
            <v>9</v>
          </cell>
          <cell r="BG1861">
            <v>19.169999999999998</v>
          </cell>
          <cell r="BH1861">
            <v>19.169999999999998</v>
          </cell>
          <cell r="BI1861">
            <v>3</v>
          </cell>
          <cell r="BJ1861">
            <v>3</v>
          </cell>
        </row>
        <row r="1862">
          <cell r="D1862" t="str">
            <v>Technická univerzita v Košiciach</v>
          </cell>
          <cell r="AN1862">
            <v>3</v>
          </cell>
          <cell r="AO1862">
            <v>0</v>
          </cell>
          <cell r="AP1862">
            <v>0</v>
          </cell>
          <cell r="AQ1862">
            <v>3</v>
          </cell>
          <cell r="AR1862">
            <v>3</v>
          </cell>
          <cell r="BF1862">
            <v>9</v>
          </cell>
          <cell r="BG1862">
            <v>19.169999999999998</v>
          </cell>
          <cell r="BH1862">
            <v>19.169999999999998</v>
          </cell>
          <cell r="BI1862">
            <v>3</v>
          </cell>
          <cell r="BJ1862">
            <v>3</v>
          </cell>
        </row>
        <row r="1863">
          <cell r="D1863" t="str">
            <v>Technická univerzita v Košiciach</v>
          </cell>
          <cell r="AN1863">
            <v>72</v>
          </cell>
          <cell r="AO1863">
            <v>75</v>
          </cell>
          <cell r="AP1863">
            <v>0</v>
          </cell>
          <cell r="AQ1863">
            <v>0</v>
          </cell>
          <cell r="AR1863">
            <v>72</v>
          </cell>
          <cell r="BF1863">
            <v>108</v>
          </cell>
          <cell r="BG1863">
            <v>159.84</v>
          </cell>
          <cell r="BH1863">
            <v>139.86000000000001</v>
          </cell>
          <cell r="BI1863">
            <v>75</v>
          </cell>
          <cell r="BJ1863">
            <v>0</v>
          </cell>
        </row>
        <row r="1864">
          <cell r="D1864" t="str">
            <v>Technická univerzita v Košiciach</v>
          </cell>
          <cell r="AN1864">
            <v>25</v>
          </cell>
          <cell r="AO1864">
            <v>26</v>
          </cell>
          <cell r="AP1864">
            <v>0</v>
          </cell>
          <cell r="AQ1864">
            <v>0</v>
          </cell>
          <cell r="AR1864">
            <v>25</v>
          </cell>
          <cell r="BF1864">
            <v>37.5</v>
          </cell>
          <cell r="BG1864">
            <v>55.5</v>
          </cell>
          <cell r="BH1864">
            <v>48.5625</v>
          </cell>
          <cell r="BI1864">
            <v>26</v>
          </cell>
          <cell r="BJ1864">
            <v>0</v>
          </cell>
        </row>
        <row r="1865">
          <cell r="D1865" t="str">
            <v>Technická univerzita v Košiciach</v>
          </cell>
          <cell r="AN1865">
            <v>11</v>
          </cell>
          <cell r="AO1865">
            <v>12</v>
          </cell>
          <cell r="AP1865">
            <v>0</v>
          </cell>
          <cell r="AQ1865">
            <v>0</v>
          </cell>
          <cell r="AR1865">
            <v>11</v>
          </cell>
          <cell r="BF1865">
            <v>16.5</v>
          </cell>
          <cell r="BG1865">
            <v>24.419999999999998</v>
          </cell>
          <cell r="BH1865">
            <v>21.977999999999998</v>
          </cell>
          <cell r="BI1865">
            <v>12</v>
          </cell>
          <cell r="BJ1865">
            <v>0</v>
          </cell>
        </row>
        <row r="1866">
          <cell r="D1866" t="str">
            <v>Technická univerzita v Košiciach</v>
          </cell>
          <cell r="AN1866">
            <v>92</v>
          </cell>
          <cell r="AO1866">
            <v>103</v>
          </cell>
          <cell r="AP1866">
            <v>103</v>
          </cell>
          <cell r="AQ1866">
            <v>92</v>
          </cell>
          <cell r="AR1866">
            <v>92</v>
          </cell>
          <cell r="BF1866">
            <v>72.5</v>
          </cell>
          <cell r="BG1866">
            <v>107.3</v>
          </cell>
          <cell r="BH1866">
            <v>107.3</v>
          </cell>
          <cell r="BI1866">
            <v>103</v>
          </cell>
          <cell r="BJ1866">
            <v>0</v>
          </cell>
        </row>
        <row r="1867">
          <cell r="D1867" t="str">
            <v>Technická univerzita v Košiciach</v>
          </cell>
          <cell r="AN1867">
            <v>4</v>
          </cell>
          <cell r="AO1867">
            <v>4</v>
          </cell>
          <cell r="AP1867">
            <v>4</v>
          </cell>
          <cell r="AQ1867">
            <v>4</v>
          </cell>
          <cell r="AR1867">
            <v>4</v>
          </cell>
          <cell r="BF1867">
            <v>3.4</v>
          </cell>
          <cell r="BG1867">
            <v>5.032</v>
          </cell>
          <cell r="BH1867">
            <v>5.032</v>
          </cell>
          <cell r="BI1867">
            <v>4</v>
          </cell>
          <cell r="BJ1867">
            <v>0</v>
          </cell>
        </row>
        <row r="1868">
          <cell r="D1868" t="str">
            <v>Technická univerzita v Košiciach</v>
          </cell>
          <cell r="AN1868">
            <v>0</v>
          </cell>
          <cell r="AO1868">
            <v>0</v>
          </cell>
          <cell r="AP1868">
            <v>0</v>
          </cell>
          <cell r="AQ1868">
            <v>0</v>
          </cell>
          <cell r="AR1868">
            <v>0</v>
          </cell>
          <cell r="BF1868">
            <v>0</v>
          </cell>
          <cell r="BG1868">
            <v>0</v>
          </cell>
          <cell r="BH1868">
            <v>0</v>
          </cell>
          <cell r="BI1868">
            <v>4</v>
          </cell>
          <cell r="BJ1868">
            <v>0</v>
          </cell>
        </row>
        <row r="1869">
          <cell r="D1869" t="str">
            <v>Technická univerzita v Košiciach</v>
          </cell>
          <cell r="AN1869">
            <v>13</v>
          </cell>
          <cell r="AO1869">
            <v>0</v>
          </cell>
          <cell r="AP1869">
            <v>0</v>
          </cell>
          <cell r="AQ1869">
            <v>0</v>
          </cell>
          <cell r="AR1869">
            <v>13</v>
          </cell>
          <cell r="BF1869">
            <v>52</v>
          </cell>
          <cell r="BG1869">
            <v>110.75999999999999</v>
          </cell>
          <cell r="BH1869">
            <v>55.379999999999995</v>
          </cell>
          <cell r="BI1869">
            <v>13</v>
          </cell>
          <cell r="BJ1869">
            <v>13</v>
          </cell>
        </row>
        <row r="1870">
          <cell r="D1870" t="str">
            <v>Technická univerzita v Košiciach</v>
          </cell>
          <cell r="AN1870">
            <v>7</v>
          </cell>
          <cell r="AO1870">
            <v>0</v>
          </cell>
          <cell r="AP1870">
            <v>0</v>
          </cell>
          <cell r="AQ1870">
            <v>7</v>
          </cell>
          <cell r="AR1870">
            <v>7</v>
          </cell>
          <cell r="BF1870">
            <v>28</v>
          </cell>
          <cell r="BG1870">
            <v>59.64</v>
          </cell>
          <cell r="BH1870">
            <v>59.64</v>
          </cell>
          <cell r="BI1870">
            <v>7</v>
          </cell>
          <cell r="BJ1870">
            <v>7</v>
          </cell>
        </row>
        <row r="1871">
          <cell r="D1871" t="str">
            <v>Technická univerzita v Košiciach</v>
          </cell>
          <cell r="AN1871">
            <v>61</v>
          </cell>
          <cell r="AO1871">
            <v>63</v>
          </cell>
          <cell r="AP1871">
            <v>0</v>
          </cell>
          <cell r="AQ1871">
            <v>61</v>
          </cell>
          <cell r="AR1871">
            <v>61</v>
          </cell>
          <cell r="BF1871">
            <v>49.599999999999994</v>
          </cell>
          <cell r="BG1871">
            <v>73.407999999999987</v>
          </cell>
          <cell r="BH1871">
            <v>73.407999999999987</v>
          </cell>
          <cell r="BI1871">
            <v>63</v>
          </cell>
          <cell r="BJ1871">
            <v>0</v>
          </cell>
        </row>
        <row r="1872">
          <cell r="D1872" t="str">
            <v>Technická univerzita v Košiciach</v>
          </cell>
          <cell r="AN1872">
            <v>9</v>
          </cell>
          <cell r="AO1872">
            <v>9</v>
          </cell>
          <cell r="AP1872">
            <v>9</v>
          </cell>
          <cell r="AQ1872">
            <v>9</v>
          </cell>
          <cell r="AR1872">
            <v>9</v>
          </cell>
          <cell r="BF1872">
            <v>9</v>
          </cell>
          <cell r="BG1872">
            <v>13.32</v>
          </cell>
          <cell r="BH1872">
            <v>13.32</v>
          </cell>
          <cell r="BI1872">
            <v>9</v>
          </cell>
          <cell r="BJ1872">
            <v>0</v>
          </cell>
        </row>
        <row r="1873">
          <cell r="D1873" t="str">
            <v>Technická univerzita v Košiciach</v>
          </cell>
          <cell r="AN1873">
            <v>7</v>
          </cell>
          <cell r="AO1873">
            <v>8</v>
          </cell>
          <cell r="AP1873">
            <v>8</v>
          </cell>
          <cell r="AQ1873">
            <v>7</v>
          </cell>
          <cell r="AR1873">
            <v>7</v>
          </cell>
          <cell r="BF1873">
            <v>7</v>
          </cell>
          <cell r="BG1873">
            <v>10.36</v>
          </cell>
          <cell r="BH1873">
            <v>10.36</v>
          </cell>
          <cell r="BI1873">
            <v>8</v>
          </cell>
          <cell r="BJ1873">
            <v>0</v>
          </cell>
        </row>
        <row r="1874">
          <cell r="D1874" t="str">
            <v>Technická univerzita v Košiciach</v>
          </cell>
          <cell r="AN1874">
            <v>0</v>
          </cell>
          <cell r="AO1874">
            <v>0</v>
          </cell>
          <cell r="AP1874">
            <v>0</v>
          </cell>
          <cell r="AQ1874">
            <v>0</v>
          </cell>
          <cell r="AR1874">
            <v>0</v>
          </cell>
          <cell r="BF1874">
            <v>0</v>
          </cell>
          <cell r="BG1874">
            <v>0</v>
          </cell>
          <cell r="BH1874">
            <v>0</v>
          </cell>
          <cell r="BI1874">
            <v>20</v>
          </cell>
          <cell r="BJ1874">
            <v>0</v>
          </cell>
        </row>
        <row r="1875">
          <cell r="D1875" t="str">
            <v>Technická univerzita v Košiciach</v>
          </cell>
          <cell r="AN1875">
            <v>22</v>
          </cell>
          <cell r="AO1875">
            <v>0</v>
          </cell>
          <cell r="AP1875">
            <v>0</v>
          </cell>
          <cell r="AQ1875">
            <v>0</v>
          </cell>
          <cell r="AR1875">
            <v>22</v>
          </cell>
          <cell r="BF1875">
            <v>88</v>
          </cell>
          <cell r="BG1875">
            <v>96.800000000000011</v>
          </cell>
          <cell r="BH1875">
            <v>96.800000000000011</v>
          </cell>
          <cell r="BI1875">
            <v>22</v>
          </cell>
          <cell r="BJ1875">
            <v>22</v>
          </cell>
        </row>
        <row r="1876">
          <cell r="D1876" t="str">
            <v>Technická univerzita v Košiciach</v>
          </cell>
          <cell r="AN1876">
            <v>0</v>
          </cell>
          <cell r="AO1876">
            <v>0</v>
          </cell>
          <cell r="AP1876">
            <v>0</v>
          </cell>
          <cell r="AQ1876">
            <v>0</v>
          </cell>
          <cell r="AR1876">
            <v>0</v>
          </cell>
          <cell r="BF1876">
            <v>0</v>
          </cell>
          <cell r="BG1876">
            <v>0</v>
          </cell>
          <cell r="BH1876">
            <v>0</v>
          </cell>
          <cell r="BI1876">
            <v>28</v>
          </cell>
          <cell r="BJ1876">
            <v>0</v>
          </cell>
        </row>
        <row r="1877">
          <cell r="D1877" t="str">
            <v>Technická univerzita v Košiciach</v>
          </cell>
          <cell r="AN1877">
            <v>4</v>
          </cell>
          <cell r="AO1877">
            <v>0</v>
          </cell>
          <cell r="AP1877">
            <v>0</v>
          </cell>
          <cell r="AQ1877">
            <v>0</v>
          </cell>
          <cell r="AR1877">
            <v>4</v>
          </cell>
          <cell r="BF1877">
            <v>16</v>
          </cell>
          <cell r="BG1877">
            <v>17.600000000000001</v>
          </cell>
          <cell r="BH1877">
            <v>17.600000000000001</v>
          </cell>
          <cell r="BI1877">
            <v>4</v>
          </cell>
          <cell r="BJ1877">
            <v>4</v>
          </cell>
        </row>
        <row r="1878">
          <cell r="D1878" t="str">
            <v>Technická univerzita v Košiciach</v>
          </cell>
          <cell r="AN1878">
            <v>26</v>
          </cell>
          <cell r="AO1878">
            <v>28</v>
          </cell>
          <cell r="AP1878">
            <v>0</v>
          </cell>
          <cell r="AQ1878">
            <v>0</v>
          </cell>
          <cell r="AR1878">
            <v>26</v>
          </cell>
          <cell r="BF1878">
            <v>39</v>
          </cell>
          <cell r="BG1878">
            <v>40.56</v>
          </cell>
          <cell r="BH1878">
            <v>30.42</v>
          </cell>
          <cell r="BI1878">
            <v>28</v>
          </cell>
          <cell r="BJ1878">
            <v>0</v>
          </cell>
        </row>
        <row r="1879">
          <cell r="D1879" t="str">
            <v>Technická univerzita v Košiciach</v>
          </cell>
          <cell r="AN1879">
            <v>36</v>
          </cell>
          <cell r="AO1879">
            <v>36</v>
          </cell>
          <cell r="AP1879">
            <v>0</v>
          </cell>
          <cell r="AQ1879">
            <v>0</v>
          </cell>
          <cell r="AR1879">
            <v>36</v>
          </cell>
          <cell r="BF1879">
            <v>30.9</v>
          </cell>
          <cell r="BG1879">
            <v>32.136000000000003</v>
          </cell>
          <cell r="BH1879">
            <v>32.136000000000003</v>
          </cell>
          <cell r="BI1879">
            <v>36</v>
          </cell>
          <cell r="BJ1879">
            <v>0</v>
          </cell>
        </row>
        <row r="1880">
          <cell r="D1880" t="str">
            <v>Technická univerzita v Košiciach</v>
          </cell>
          <cell r="AN1880">
            <v>0</v>
          </cell>
          <cell r="AO1880">
            <v>0</v>
          </cell>
          <cell r="AP1880">
            <v>0</v>
          </cell>
          <cell r="AQ1880">
            <v>0</v>
          </cell>
          <cell r="AR1880">
            <v>0</v>
          </cell>
          <cell r="BF1880">
            <v>0</v>
          </cell>
          <cell r="BG1880">
            <v>0</v>
          </cell>
          <cell r="BH1880">
            <v>0</v>
          </cell>
          <cell r="BI1880">
            <v>30</v>
          </cell>
          <cell r="BJ1880">
            <v>0</v>
          </cell>
        </row>
        <row r="1881">
          <cell r="D1881" t="str">
            <v>Technická univerzita v Košiciach</v>
          </cell>
          <cell r="AN1881">
            <v>5</v>
          </cell>
          <cell r="AO1881">
            <v>0</v>
          </cell>
          <cell r="AP1881">
            <v>0</v>
          </cell>
          <cell r="AQ1881">
            <v>5</v>
          </cell>
          <cell r="AR1881">
            <v>5</v>
          </cell>
          <cell r="BF1881">
            <v>20</v>
          </cell>
          <cell r="BG1881">
            <v>42.599999999999994</v>
          </cell>
          <cell r="BH1881">
            <v>42.599999999999994</v>
          </cell>
          <cell r="BI1881">
            <v>5</v>
          </cell>
          <cell r="BJ1881">
            <v>5</v>
          </cell>
        </row>
        <row r="1882">
          <cell r="D1882" t="str">
            <v>Technická univerzita v Košiciach</v>
          </cell>
          <cell r="AN1882">
            <v>2</v>
          </cell>
          <cell r="AO1882">
            <v>0</v>
          </cell>
          <cell r="AP1882">
            <v>0</v>
          </cell>
          <cell r="AQ1882">
            <v>2</v>
          </cell>
          <cell r="AR1882">
            <v>2</v>
          </cell>
          <cell r="BF1882">
            <v>8</v>
          </cell>
          <cell r="BG1882">
            <v>17.04</v>
          </cell>
          <cell r="BH1882">
            <v>17.04</v>
          </cell>
          <cell r="BI1882">
            <v>2</v>
          </cell>
          <cell r="BJ1882">
            <v>2</v>
          </cell>
        </row>
        <row r="1883">
          <cell r="D1883" t="str">
            <v>Technická univerzita v Košiciach</v>
          </cell>
          <cell r="AN1883">
            <v>9</v>
          </cell>
          <cell r="AO1883">
            <v>0</v>
          </cell>
          <cell r="AP1883">
            <v>0</v>
          </cell>
          <cell r="AQ1883">
            <v>9</v>
          </cell>
          <cell r="AR1883">
            <v>9</v>
          </cell>
          <cell r="BF1883">
            <v>36</v>
          </cell>
          <cell r="BG1883">
            <v>76.679999999999993</v>
          </cell>
          <cell r="BH1883">
            <v>76.679999999999993</v>
          </cell>
          <cell r="BI1883">
            <v>9</v>
          </cell>
          <cell r="BJ1883">
            <v>9</v>
          </cell>
        </row>
        <row r="1884">
          <cell r="D1884" t="str">
            <v>Technická univerzita v Košiciach</v>
          </cell>
          <cell r="AN1884">
            <v>4</v>
          </cell>
          <cell r="AO1884">
            <v>0</v>
          </cell>
          <cell r="AP1884">
            <v>0</v>
          </cell>
          <cell r="AQ1884">
            <v>4</v>
          </cell>
          <cell r="AR1884">
            <v>4</v>
          </cell>
          <cell r="BF1884">
            <v>16</v>
          </cell>
          <cell r="BG1884">
            <v>34.08</v>
          </cell>
          <cell r="BH1884">
            <v>34.08</v>
          </cell>
          <cell r="BI1884">
            <v>4</v>
          </cell>
          <cell r="BJ1884">
            <v>4</v>
          </cell>
        </row>
        <row r="1885">
          <cell r="D1885" t="str">
            <v>Technická univerzita v Košiciach</v>
          </cell>
          <cell r="AN1885">
            <v>70</v>
          </cell>
          <cell r="AO1885">
            <v>75</v>
          </cell>
          <cell r="AP1885">
            <v>75</v>
          </cell>
          <cell r="AQ1885">
            <v>70</v>
          </cell>
          <cell r="AR1885">
            <v>70</v>
          </cell>
          <cell r="BF1885">
            <v>59.5</v>
          </cell>
          <cell r="BG1885">
            <v>88.06</v>
          </cell>
          <cell r="BH1885">
            <v>88.06</v>
          </cell>
          <cell r="BI1885">
            <v>75</v>
          </cell>
          <cell r="BJ1885">
            <v>0</v>
          </cell>
        </row>
        <row r="1886">
          <cell r="D1886" t="str">
            <v>Technická univerzita v Košiciach</v>
          </cell>
          <cell r="AN1886">
            <v>12</v>
          </cell>
          <cell r="AO1886">
            <v>13</v>
          </cell>
          <cell r="AP1886">
            <v>0</v>
          </cell>
          <cell r="AQ1886">
            <v>0</v>
          </cell>
          <cell r="AR1886">
            <v>12</v>
          </cell>
          <cell r="BF1886">
            <v>18</v>
          </cell>
          <cell r="BG1886">
            <v>26.64</v>
          </cell>
          <cell r="BH1886">
            <v>17.760000000000002</v>
          </cell>
          <cell r="BI1886">
            <v>13</v>
          </cell>
          <cell r="BJ1886">
            <v>0</v>
          </cell>
        </row>
        <row r="1887">
          <cell r="D1887" t="str">
            <v>Technická univerzita v Košiciach</v>
          </cell>
          <cell r="AN1887">
            <v>113</v>
          </cell>
          <cell r="AO1887">
            <v>115</v>
          </cell>
          <cell r="AP1887">
            <v>0</v>
          </cell>
          <cell r="AQ1887">
            <v>0</v>
          </cell>
          <cell r="AR1887">
            <v>113</v>
          </cell>
          <cell r="BF1887">
            <v>169.5</v>
          </cell>
          <cell r="BG1887">
            <v>250.85999999999999</v>
          </cell>
          <cell r="BH1887">
            <v>225.774</v>
          </cell>
          <cell r="BI1887">
            <v>115</v>
          </cell>
          <cell r="BJ1887">
            <v>0</v>
          </cell>
        </row>
        <row r="1888">
          <cell r="D1888" t="str">
            <v>Technická univerzita v Košiciach</v>
          </cell>
          <cell r="AN1888">
            <v>21</v>
          </cell>
          <cell r="AO1888">
            <v>22</v>
          </cell>
          <cell r="AP1888">
            <v>0</v>
          </cell>
          <cell r="AQ1888">
            <v>0</v>
          </cell>
          <cell r="AR1888">
            <v>21</v>
          </cell>
          <cell r="BF1888">
            <v>31.5</v>
          </cell>
          <cell r="BG1888">
            <v>47.25</v>
          </cell>
          <cell r="BH1888">
            <v>17.181818181818183</v>
          </cell>
          <cell r="BI1888">
            <v>22</v>
          </cell>
          <cell r="BJ1888">
            <v>0</v>
          </cell>
        </row>
        <row r="1889">
          <cell r="D1889" t="str">
            <v>Vysoká škola zdravotníctva a sociálnej práce sv. Alžbety v Bratislave, n. o.</v>
          </cell>
          <cell r="AN1889">
            <v>187</v>
          </cell>
          <cell r="AO1889">
            <v>0</v>
          </cell>
          <cell r="AP1889">
            <v>0</v>
          </cell>
          <cell r="AQ1889">
            <v>0</v>
          </cell>
          <cell r="AR1889">
            <v>0</v>
          </cell>
          <cell r="BF1889">
            <v>0</v>
          </cell>
          <cell r="BG1889">
            <v>0</v>
          </cell>
          <cell r="BH1889">
            <v>0</v>
          </cell>
          <cell r="BI1889">
            <v>187</v>
          </cell>
          <cell r="BJ1889">
            <v>0</v>
          </cell>
        </row>
        <row r="1890">
          <cell r="D1890" t="str">
            <v>Vysoká škola zdravotníctva a sociálnej práce sv. Alžbety v Bratislave, n. o.</v>
          </cell>
          <cell r="AN1890">
            <v>22</v>
          </cell>
          <cell r="AO1890">
            <v>22</v>
          </cell>
          <cell r="AP1890">
            <v>0</v>
          </cell>
          <cell r="AQ1890">
            <v>0</v>
          </cell>
          <cell r="AR1890">
            <v>22</v>
          </cell>
          <cell r="BF1890">
            <v>20.2</v>
          </cell>
          <cell r="BG1890">
            <v>29.895999999999997</v>
          </cell>
          <cell r="BH1890">
            <v>29.895999999999997</v>
          </cell>
          <cell r="BI1890">
            <v>22</v>
          </cell>
          <cell r="BJ1890">
            <v>0</v>
          </cell>
        </row>
        <row r="1891">
          <cell r="D1891" t="str">
            <v>Vysoká škola zdravotníctva a sociálnej práce sv. Alžbety v Bratislave, n. o.</v>
          </cell>
          <cell r="AN1891">
            <v>71</v>
          </cell>
          <cell r="AO1891">
            <v>0</v>
          </cell>
          <cell r="AP1891">
            <v>0</v>
          </cell>
          <cell r="AQ1891">
            <v>0</v>
          </cell>
          <cell r="AR1891">
            <v>0</v>
          </cell>
          <cell r="BF1891">
            <v>0</v>
          </cell>
          <cell r="BG1891">
            <v>0</v>
          </cell>
          <cell r="BH1891">
            <v>0</v>
          </cell>
          <cell r="BI1891">
            <v>71</v>
          </cell>
          <cell r="BJ1891">
            <v>0</v>
          </cell>
        </row>
        <row r="1892">
          <cell r="D1892" t="str">
            <v>Vysoká škola zdravotníctva a sociálnej práce sv. Alžbety v Bratislave, n. o.</v>
          </cell>
          <cell r="AN1892">
            <v>182</v>
          </cell>
          <cell r="AO1892">
            <v>0</v>
          </cell>
          <cell r="AP1892">
            <v>0</v>
          </cell>
          <cell r="AQ1892">
            <v>0</v>
          </cell>
          <cell r="AR1892">
            <v>0</v>
          </cell>
          <cell r="BF1892">
            <v>0</v>
          </cell>
          <cell r="BG1892">
            <v>0</v>
          </cell>
          <cell r="BH1892">
            <v>0</v>
          </cell>
          <cell r="BI1892">
            <v>182</v>
          </cell>
          <cell r="BJ1892">
            <v>0</v>
          </cell>
        </row>
        <row r="1893">
          <cell r="D1893" t="str">
            <v>Vysoká škola zdravotníctva a sociálnej práce sv. Alžbety v Bratislave, n. o.</v>
          </cell>
          <cell r="AN1893">
            <v>34</v>
          </cell>
          <cell r="AO1893">
            <v>34</v>
          </cell>
          <cell r="AP1893">
            <v>0</v>
          </cell>
          <cell r="AQ1893">
            <v>0</v>
          </cell>
          <cell r="AR1893">
            <v>34</v>
          </cell>
          <cell r="BF1893">
            <v>30.4</v>
          </cell>
          <cell r="BG1893">
            <v>44.991999999999997</v>
          </cell>
          <cell r="BH1893">
            <v>25.709714285714284</v>
          </cell>
          <cell r="BI1893">
            <v>34</v>
          </cell>
          <cell r="BJ1893">
            <v>0</v>
          </cell>
        </row>
        <row r="1894">
          <cell r="D1894" t="str">
            <v>Vysoká škola zdravotníctva a sociálnej práce sv. Alžbety v Bratislave, n. o.</v>
          </cell>
          <cell r="AN1894">
            <v>80</v>
          </cell>
          <cell r="AO1894">
            <v>0</v>
          </cell>
          <cell r="AP1894">
            <v>0</v>
          </cell>
          <cell r="AQ1894">
            <v>0</v>
          </cell>
          <cell r="AR1894">
            <v>0</v>
          </cell>
          <cell r="BF1894">
            <v>0</v>
          </cell>
          <cell r="BG1894">
            <v>0</v>
          </cell>
          <cell r="BH1894">
            <v>0</v>
          </cell>
          <cell r="BI1894">
            <v>80</v>
          </cell>
          <cell r="BJ1894">
            <v>0</v>
          </cell>
        </row>
        <row r="1895">
          <cell r="D1895" t="str">
            <v>Vysoká škola zdravotníctva a sociálnej práce sv. Alžbety v Bratislave, n. o.</v>
          </cell>
          <cell r="AN1895">
            <v>223</v>
          </cell>
          <cell r="AO1895">
            <v>223</v>
          </cell>
          <cell r="AP1895">
            <v>223</v>
          </cell>
          <cell r="AQ1895">
            <v>0</v>
          </cell>
          <cell r="AR1895">
            <v>223</v>
          </cell>
          <cell r="BF1895">
            <v>199.9</v>
          </cell>
          <cell r="BG1895">
            <v>429.78499999999997</v>
          </cell>
          <cell r="BH1895">
            <v>422.29745644599302</v>
          </cell>
          <cell r="BI1895">
            <v>223</v>
          </cell>
          <cell r="BJ1895">
            <v>0</v>
          </cell>
        </row>
        <row r="1896">
          <cell r="D1896" t="str">
            <v>Vysoká škola zdravotníctva a sociálnej práce sv. Alžbety v Bratislave, n. o.</v>
          </cell>
          <cell r="AN1896">
            <v>69</v>
          </cell>
          <cell r="AO1896">
            <v>0</v>
          </cell>
          <cell r="AP1896">
            <v>0</v>
          </cell>
          <cell r="AQ1896">
            <v>0</v>
          </cell>
          <cell r="AR1896">
            <v>0</v>
          </cell>
          <cell r="BF1896">
            <v>0</v>
          </cell>
          <cell r="BG1896">
            <v>0</v>
          </cell>
          <cell r="BH1896">
            <v>0</v>
          </cell>
          <cell r="BI1896">
            <v>69</v>
          </cell>
          <cell r="BJ1896">
            <v>0</v>
          </cell>
        </row>
        <row r="1897">
          <cell r="D1897" t="str">
            <v>Vysoká škola zdravotníctva a sociálnej práce sv. Alžbety v Bratislave, n. o.</v>
          </cell>
          <cell r="AN1897">
            <v>102</v>
          </cell>
          <cell r="AO1897">
            <v>0</v>
          </cell>
          <cell r="AP1897">
            <v>0</v>
          </cell>
          <cell r="AQ1897">
            <v>0</v>
          </cell>
          <cell r="AR1897">
            <v>0</v>
          </cell>
          <cell r="BF1897">
            <v>0</v>
          </cell>
          <cell r="BG1897">
            <v>0</v>
          </cell>
          <cell r="BH1897">
            <v>0</v>
          </cell>
          <cell r="BI1897">
            <v>102</v>
          </cell>
          <cell r="BJ1897">
            <v>0</v>
          </cell>
        </row>
        <row r="1898">
          <cell r="D1898" t="str">
            <v>Vysoká škola zdravotníctva a sociálnej práce sv. Alžbety v Bratislave, n. o.</v>
          </cell>
          <cell r="AN1898">
            <v>32</v>
          </cell>
          <cell r="AO1898">
            <v>0</v>
          </cell>
          <cell r="AP1898">
            <v>0</v>
          </cell>
          <cell r="AQ1898">
            <v>0</v>
          </cell>
          <cell r="AR1898">
            <v>0</v>
          </cell>
          <cell r="BF1898">
            <v>0</v>
          </cell>
          <cell r="BG1898">
            <v>0</v>
          </cell>
          <cell r="BH1898">
            <v>0</v>
          </cell>
          <cell r="BI1898">
            <v>32</v>
          </cell>
          <cell r="BJ1898">
            <v>0</v>
          </cell>
        </row>
        <row r="1899">
          <cell r="D1899" t="str">
            <v>Vysoká škola zdravotníctva a sociálnej práce sv. Alžbety v Bratislave, n. o.</v>
          </cell>
          <cell r="AN1899">
            <v>43</v>
          </cell>
          <cell r="AO1899">
            <v>0</v>
          </cell>
          <cell r="AP1899">
            <v>0</v>
          </cell>
          <cell r="AQ1899">
            <v>0</v>
          </cell>
          <cell r="AR1899">
            <v>0</v>
          </cell>
          <cell r="BF1899">
            <v>0</v>
          </cell>
          <cell r="BG1899">
            <v>0</v>
          </cell>
          <cell r="BH1899">
            <v>0</v>
          </cell>
          <cell r="BI1899">
            <v>43</v>
          </cell>
          <cell r="BJ1899">
            <v>0</v>
          </cell>
        </row>
        <row r="1900">
          <cell r="D1900" t="str">
            <v>Vysoká škola zdravotníctva a sociálnej práce sv. Alžbety v Bratislave, n. o.</v>
          </cell>
          <cell r="AN1900">
            <v>87</v>
          </cell>
          <cell r="AO1900">
            <v>0</v>
          </cell>
          <cell r="AP1900">
            <v>0</v>
          </cell>
          <cell r="AQ1900">
            <v>0</v>
          </cell>
          <cell r="AR1900">
            <v>0</v>
          </cell>
          <cell r="BF1900">
            <v>0</v>
          </cell>
          <cell r="BG1900">
            <v>0</v>
          </cell>
          <cell r="BH1900">
            <v>0</v>
          </cell>
          <cell r="BI1900">
            <v>87</v>
          </cell>
          <cell r="BJ1900">
            <v>0</v>
          </cell>
        </row>
        <row r="1901">
          <cell r="D1901" t="str">
            <v>Vysoká škola zdravotníctva a sociálnej práce sv. Alžbety v Bratislave, n. o.</v>
          </cell>
          <cell r="AN1901">
            <v>24</v>
          </cell>
          <cell r="AO1901">
            <v>24</v>
          </cell>
          <cell r="AP1901">
            <v>24</v>
          </cell>
          <cell r="AQ1901">
            <v>0</v>
          </cell>
          <cell r="AR1901">
            <v>24</v>
          </cell>
          <cell r="BF1901">
            <v>21.6</v>
          </cell>
          <cell r="BG1901">
            <v>46.44</v>
          </cell>
          <cell r="BH1901">
            <v>46.44</v>
          </cell>
          <cell r="BI1901">
            <v>24</v>
          </cell>
          <cell r="BJ1901">
            <v>0</v>
          </cell>
        </row>
        <row r="1902">
          <cell r="D1902" t="str">
            <v>Vysoká škola zdravotníctva a sociálnej práce sv. Alžbety v Bratislave, n. o.</v>
          </cell>
          <cell r="AN1902">
            <v>48</v>
          </cell>
          <cell r="AO1902">
            <v>0</v>
          </cell>
          <cell r="AP1902">
            <v>0</v>
          </cell>
          <cell r="AQ1902">
            <v>0</v>
          </cell>
          <cell r="AR1902">
            <v>0</v>
          </cell>
          <cell r="BF1902">
            <v>0</v>
          </cell>
          <cell r="BG1902">
            <v>0</v>
          </cell>
          <cell r="BH1902">
            <v>0</v>
          </cell>
          <cell r="BI1902">
            <v>48</v>
          </cell>
          <cell r="BJ1902">
            <v>0</v>
          </cell>
        </row>
        <row r="1903">
          <cell r="D1903" t="str">
            <v>Vysoká škola zdravotníctva a sociálnej práce sv. Alžbety v Bratislave, n. o.</v>
          </cell>
          <cell r="AN1903">
            <v>101</v>
          </cell>
          <cell r="AO1903">
            <v>101</v>
          </cell>
          <cell r="AP1903">
            <v>101</v>
          </cell>
          <cell r="AQ1903">
            <v>0</v>
          </cell>
          <cell r="AR1903">
            <v>101</v>
          </cell>
          <cell r="BF1903">
            <v>89.9</v>
          </cell>
          <cell r="BG1903">
            <v>193.285</v>
          </cell>
          <cell r="BH1903">
            <v>189.91766550522649</v>
          </cell>
          <cell r="BI1903">
            <v>101</v>
          </cell>
          <cell r="BJ1903">
            <v>0</v>
          </cell>
        </row>
        <row r="1904">
          <cell r="D1904" t="str">
            <v>Vysoká škola zdravotníctva a sociálnej práce sv. Alžbety v Bratislave, n. o.</v>
          </cell>
          <cell r="AN1904">
            <v>112</v>
          </cell>
          <cell r="AO1904">
            <v>0</v>
          </cell>
          <cell r="AP1904">
            <v>0</v>
          </cell>
          <cell r="AQ1904">
            <v>0</v>
          </cell>
          <cell r="AR1904">
            <v>0</v>
          </cell>
          <cell r="BF1904">
            <v>0</v>
          </cell>
          <cell r="BG1904">
            <v>0</v>
          </cell>
          <cell r="BH1904">
            <v>0</v>
          </cell>
          <cell r="BI1904">
            <v>112</v>
          </cell>
          <cell r="BJ1904">
            <v>0</v>
          </cell>
        </row>
        <row r="1905">
          <cell r="D1905" t="str">
            <v>Vysoká škola zdravotníctva a sociálnej práce sv. Alžbety v Bratislave, n. o.</v>
          </cell>
          <cell r="AN1905">
            <v>80</v>
          </cell>
          <cell r="AO1905">
            <v>0</v>
          </cell>
          <cell r="AP1905">
            <v>0</v>
          </cell>
          <cell r="AQ1905">
            <v>0</v>
          </cell>
          <cell r="AR1905">
            <v>0</v>
          </cell>
          <cell r="BF1905">
            <v>0</v>
          </cell>
          <cell r="BG1905">
            <v>0</v>
          </cell>
          <cell r="BH1905">
            <v>0</v>
          </cell>
          <cell r="BI1905">
            <v>80</v>
          </cell>
          <cell r="BJ1905">
            <v>0</v>
          </cell>
        </row>
        <row r="1906">
          <cell r="D1906" t="str">
            <v>Vysoká škola zdravotníctva a sociálnej práce sv. Alžbety v Bratislave, n. o.</v>
          </cell>
          <cell r="AN1906">
            <v>79</v>
          </cell>
          <cell r="AO1906">
            <v>0</v>
          </cell>
          <cell r="AP1906">
            <v>0</v>
          </cell>
          <cell r="AQ1906">
            <v>0</v>
          </cell>
          <cell r="AR1906">
            <v>0</v>
          </cell>
          <cell r="BF1906">
            <v>0</v>
          </cell>
          <cell r="BG1906">
            <v>0</v>
          </cell>
          <cell r="BH1906">
            <v>0</v>
          </cell>
          <cell r="BI1906">
            <v>79</v>
          </cell>
          <cell r="BJ1906">
            <v>0</v>
          </cell>
        </row>
        <row r="1907">
          <cell r="D1907" t="str">
            <v>Vysoká škola zdravotníctva a sociálnej práce sv. Alžbety v Bratislave, n. o.</v>
          </cell>
          <cell r="AN1907">
            <v>81</v>
          </cell>
          <cell r="AO1907">
            <v>0</v>
          </cell>
          <cell r="AP1907">
            <v>0</v>
          </cell>
          <cell r="AQ1907">
            <v>0</v>
          </cell>
          <cell r="AR1907">
            <v>0</v>
          </cell>
          <cell r="BF1907">
            <v>0</v>
          </cell>
          <cell r="BG1907">
            <v>0</v>
          </cell>
          <cell r="BH1907">
            <v>0</v>
          </cell>
          <cell r="BI1907">
            <v>81</v>
          </cell>
          <cell r="BJ1907">
            <v>0</v>
          </cell>
        </row>
        <row r="1908">
          <cell r="D1908" t="str">
            <v>Vysoká škola zdravotníctva a sociálnej práce sv. Alžbety v Bratislave, n. o.</v>
          </cell>
          <cell r="AN1908">
            <v>146</v>
          </cell>
          <cell r="AO1908">
            <v>0</v>
          </cell>
          <cell r="AP1908">
            <v>0</v>
          </cell>
          <cell r="AQ1908">
            <v>0</v>
          </cell>
          <cell r="AR1908">
            <v>0</v>
          </cell>
          <cell r="BF1908">
            <v>0</v>
          </cell>
          <cell r="BG1908">
            <v>0</v>
          </cell>
          <cell r="BH1908">
            <v>0</v>
          </cell>
          <cell r="BI1908">
            <v>146</v>
          </cell>
          <cell r="BJ1908">
            <v>0</v>
          </cell>
        </row>
        <row r="1909">
          <cell r="D1909" t="str">
            <v>Vysoká škola zdravotníctva a sociálnej práce sv. Alžbety v Bratislave, n. o.</v>
          </cell>
          <cell r="AN1909">
            <v>4</v>
          </cell>
          <cell r="AO1909">
            <v>4</v>
          </cell>
          <cell r="AP1909">
            <v>0</v>
          </cell>
          <cell r="AQ1909">
            <v>0</v>
          </cell>
          <cell r="AR1909">
            <v>4</v>
          </cell>
          <cell r="BF1909">
            <v>6</v>
          </cell>
          <cell r="BG1909">
            <v>6</v>
          </cell>
          <cell r="BH1909">
            <v>5.419354838709677</v>
          </cell>
          <cell r="BI1909">
            <v>4</v>
          </cell>
          <cell r="BJ1909">
            <v>0</v>
          </cell>
        </row>
        <row r="1910">
          <cell r="D1910" t="str">
            <v>Vysoká škola zdravotníctva a sociálnej práce sv. Alžbety v Bratislave, n. o.</v>
          </cell>
          <cell r="AN1910">
            <v>123</v>
          </cell>
          <cell r="AO1910">
            <v>123</v>
          </cell>
          <cell r="AP1910">
            <v>123</v>
          </cell>
          <cell r="AQ1910">
            <v>0</v>
          </cell>
          <cell r="AR1910">
            <v>123</v>
          </cell>
          <cell r="BF1910">
            <v>104.4</v>
          </cell>
          <cell r="BG1910">
            <v>224.46</v>
          </cell>
          <cell r="BH1910">
            <v>224.46</v>
          </cell>
          <cell r="BI1910">
            <v>123</v>
          </cell>
          <cell r="BJ1910">
            <v>0</v>
          </cell>
        </row>
        <row r="1911">
          <cell r="D1911" t="str">
            <v>Vysoká škola zdravotníctva a sociálnej práce sv. Alžbety v Bratislave, n. o.</v>
          </cell>
          <cell r="AN1911">
            <v>92</v>
          </cell>
          <cell r="AO1911">
            <v>0</v>
          </cell>
          <cell r="AP1911">
            <v>0</v>
          </cell>
          <cell r="AQ1911">
            <v>0</v>
          </cell>
          <cell r="AR1911">
            <v>0</v>
          </cell>
          <cell r="BF1911">
            <v>0</v>
          </cell>
          <cell r="BG1911">
            <v>0</v>
          </cell>
          <cell r="BH1911">
            <v>0</v>
          </cell>
          <cell r="BI1911">
            <v>92</v>
          </cell>
          <cell r="BJ1911">
            <v>0</v>
          </cell>
        </row>
        <row r="1912">
          <cell r="D1912" t="str">
            <v>Technická univerzita v Košiciach</v>
          </cell>
          <cell r="AN1912">
            <v>1</v>
          </cell>
          <cell r="AO1912">
            <v>0</v>
          </cell>
          <cell r="AP1912">
            <v>0</v>
          </cell>
          <cell r="AQ1912">
            <v>0</v>
          </cell>
          <cell r="AR1912">
            <v>0</v>
          </cell>
          <cell r="BF1912">
            <v>0</v>
          </cell>
          <cell r="BG1912">
            <v>0</v>
          </cell>
          <cell r="BH1912">
            <v>0</v>
          </cell>
          <cell r="BI1912">
            <v>27</v>
          </cell>
          <cell r="BJ1912">
            <v>0</v>
          </cell>
        </row>
        <row r="1913">
          <cell r="D1913" t="str">
            <v>Technická univerzita v Košiciach</v>
          </cell>
          <cell r="AN1913">
            <v>10</v>
          </cell>
          <cell r="AO1913">
            <v>12</v>
          </cell>
          <cell r="AP1913">
            <v>12</v>
          </cell>
          <cell r="AQ1913">
            <v>10</v>
          </cell>
          <cell r="AR1913">
            <v>10</v>
          </cell>
          <cell r="BF1913">
            <v>15</v>
          </cell>
          <cell r="BG1913">
            <v>22.2</v>
          </cell>
          <cell r="BH1913">
            <v>22.2</v>
          </cell>
          <cell r="BI1913">
            <v>12</v>
          </cell>
          <cell r="BJ1913">
            <v>0</v>
          </cell>
        </row>
        <row r="1914">
          <cell r="D1914" t="str">
            <v>Technická univerzita v Košiciach</v>
          </cell>
          <cell r="AN1914">
            <v>19</v>
          </cell>
          <cell r="AO1914">
            <v>20</v>
          </cell>
          <cell r="AP1914">
            <v>0</v>
          </cell>
          <cell r="AQ1914">
            <v>0</v>
          </cell>
          <cell r="AR1914">
            <v>19</v>
          </cell>
          <cell r="BF1914">
            <v>28.5</v>
          </cell>
          <cell r="BG1914">
            <v>42.18</v>
          </cell>
          <cell r="BH1914">
            <v>38.935384615384621</v>
          </cell>
          <cell r="BI1914">
            <v>20</v>
          </cell>
          <cell r="BJ1914">
            <v>0</v>
          </cell>
        </row>
        <row r="1915">
          <cell r="D1915" t="str">
            <v>Trnavská univerzita v Trnave</v>
          </cell>
          <cell r="AN1915">
            <v>0</v>
          </cell>
          <cell r="AO1915">
            <v>0</v>
          </cell>
          <cell r="AP1915">
            <v>0</v>
          </cell>
          <cell r="AQ1915">
            <v>0</v>
          </cell>
          <cell r="AR1915">
            <v>0</v>
          </cell>
          <cell r="BF1915">
            <v>0</v>
          </cell>
          <cell r="BG1915">
            <v>0</v>
          </cell>
          <cell r="BH1915">
            <v>0</v>
          </cell>
          <cell r="BI1915">
            <v>10</v>
          </cell>
          <cell r="BJ1915">
            <v>0</v>
          </cell>
        </row>
        <row r="1916">
          <cell r="D1916" t="str">
            <v>Trnavská univerzita v Trnave</v>
          </cell>
          <cell r="AN1916">
            <v>11</v>
          </cell>
          <cell r="AO1916">
            <v>14</v>
          </cell>
          <cell r="AP1916">
            <v>0</v>
          </cell>
          <cell r="AQ1916">
            <v>0</v>
          </cell>
          <cell r="AR1916">
            <v>11</v>
          </cell>
          <cell r="BF1916">
            <v>16.5</v>
          </cell>
          <cell r="BG1916">
            <v>16.5</v>
          </cell>
          <cell r="BH1916">
            <v>14.666666666666666</v>
          </cell>
          <cell r="BI1916">
            <v>14</v>
          </cell>
          <cell r="BJ1916">
            <v>0</v>
          </cell>
        </row>
        <row r="1917">
          <cell r="D1917" t="str">
            <v>Trnavská univerzita v Trnave</v>
          </cell>
          <cell r="AN1917">
            <v>0</v>
          </cell>
          <cell r="AO1917">
            <v>0</v>
          </cell>
          <cell r="AP1917">
            <v>0</v>
          </cell>
          <cell r="AQ1917">
            <v>0</v>
          </cell>
          <cell r="AR1917">
            <v>0</v>
          </cell>
          <cell r="BF1917">
            <v>0</v>
          </cell>
          <cell r="BG1917">
            <v>0</v>
          </cell>
          <cell r="BH1917">
            <v>0</v>
          </cell>
          <cell r="BI1917">
            <v>4</v>
          </cell>
          <cell r="BJ1917">
            <v>0</v>
          </cell>
        </row>
        <row r="1918">
          <cell r="D1918" t="str">
            <v>Trnavská univerzita v Trnave</v>
          </cell>
          <cell r="AN1918">
            <v>9</v>
          </cell>
          <cell r="AO1918">
            <v>14</v>
          </cell>
          <cell r="AP1918">
            <v>0</v>
          </cell>
          <cell r="AQ1918">
            <v>0</v>
          </cell>
          <cell r="AR1918">
            <v>9</v>
          </cell>
          <cell r="BF1918">
            <v>7.5</v>
          </cell>
          <cell r="BG1918">
            <v>7.5</v>
          </cell>
          <cell r="BH1918">
            <v>7.5</v>
          </cell>
          <cell r="BI1918">
            <v>14</v>
          </cell>
          <cell r="BJ1918">
            <v>0</v>
          </cell>
        </row>
        <row r="1919">
          <cell r="D1919" t="str">
            <v>Trnavská univerzita v Trnave</v>
          </cell>
          <cell r="AN1919">
            <v>3</v>
          </cell>
          <cell r="AO1919">
            <v>0</v>
          </cell>
          <cell r="AP1919">
            <v>0</v>
          </cell>
          <cell r="AQ1919">
            <v>0</v>
          </cell>
          <cell r="AR1919">
            <v>3</v>
          </cell>
          <cell r="BF1919">
            <v>12</v>
          </cell>
          <cell r="BG1919">
            <v>13.200000000000001</v>
          </cell>
          <cell r="BH1919">
            <v>13.200000000000001</v>
          </cell>
          <cell r="BI1919">
            <v>4</v>
          </cell>
          <cell r="BJ1919">
            <v>3</v>
          </cell>
        </row>
        <row r="1920">
          <cell r="D1920" t="str">
            <v>Slovenská zdravotnícka univerzita v Bratislave</v>
          </cell>
          <cell r="AN1920">
            <v>103</v>
          </cell>
          <cell r="AO1920">
            <v>110</v>
          </cell>
          <cell r="AP1920">
            <v>0</v>
          </cell>
          <cell r="AQ1920">
            <v>0</v>
          </cell>
          <cell r="AR1920">
            <v>103</v>
          </cell>
          <cell r="BF1920">
            <v>90.7</v>
          </cell>
          <cell r="BG1920">
            <v>195.005</v>
          </cell>
          <cell r="BH1920">
            <v>195.005</v>
          </cell>
          <cell r="BI1920">
            <v>110</v>
          </cell>
          <cell r="BJ1920">
            <v>0</v>
          </cell>
        </row>
        <row r="1921">
          <cell r="D1921" t="str">
            <v>Slovenská zdravotnícka univerzita v Bratislave</v>
          </cell>
          <cell r="AN1921">
            <v>70</v>
          </cell>
          <cell r="AO1921">
            <v>74</v>
          </cell>
          <cell r="AP1921">
            <v>0</v>
          </cell>
          <cell r="AQ1921">
            <v>0</v>
          </cell>
          <cell r="AR1921">
            <v>70</v>
          </cell>
          <cell r="BF1921">
            <v>60.7</v>
          </cell>
          <cell r="BG1921">
            <v>130.505</v>
          </cell>
          <cell r="BH1921">
            <v>130.505</v>
          </cell>
          <cell r="BI1921">
            <v>74</v>
          </cell>
          <cell r="BJ1921">
            <v>0</v>
          </cell>
        </row>
        <row r="1922">
          <cell r="D1922" t="str">
            <v>Trnavská univerzita v Trnave</v>
          </cell>
          <cell r="AN1922">
            <v>3</v>
          </cell>
          <cell r="AO1922">
            <v>0</v>
          </cell>
          <cell r="AP1922">
            <v>0</v>
          </cell>
          <cell r="AQ1922">
            <v>0</v>
          </cell>
          <cell r="AR1922">
            <v>3</v>
          </cell>
          <cell r="BF1922">
            <v>12</v>
          </cell>
          <cell r="BG1922">
            <v>13.200000000000001</v>
          </cell>
          <cell r="BH1922">
            <v>13.200000000000001</v>
          </cell>
          <cell r="BI1922">
            <v>3</v>
          </cell>
          <cell r="BJ1922">
            <v>3</v>
          </cell>
        </row>
        <row r="1923">
          <cell r="D1923" t="str">
            <v>Trnavská univerzita v Trnave</v>
          </cell>
          <cell r="AN1923">
            <v>0</v>
          </cell>
          <cell r="AO1923">
            <v>0</v>
          </cell>
          <cell r="AP1923">
            <v>0</v>
          </cell>
          <cell r="AQ1923">
            <v>0</v>
          </cell>
          <cell r="AR1923">
            <v>0</v>
          </cell>
          <cell r="BF1923">
            <v>0</v>
          </cell>
          <cell r="BG1923">
            <v>0</v>
          </cell>
          <cell r="BH1923">
            <v>0</v>
          </cell>
          <cell r="BI1923">
            <v>2</v>
          </cell>
          <cell r="BJ1923">
            <v>0</v>
          </cell>
        </row>
        <row r="1924">
          <cell r="D1924" t="str">
            <v>Trnavská univerzita v Trnave</v>
          </cell>
          <cell r="AN1924">
            <v>7</v>
          </cell>
          <cell r="AO1924">
            <v>10</v>
          </cell>
          <cell r="AP1924">
            <v>0</v>
          </cell>
          <cell r="AQ1924">
            <v>0</v>
          </cell>
          <cell r="AR1924">
            <v>7</v>
          </cell>
          <cell r="BF1924">
            <v>10.5</v>
          </cell>
          <cell r="BG1924">
            <v>10.5</v>
          </cell>
          <cell r="BH1924">
            <v>6.3</v>
          </cell>
          <cell r="BI1924">
            <v>10</v>
          </cell>
          <cell r="BJ1924">
            <v>0</v>
          </cell>
        </row>
        <row r="1925">
          <cell r="D1925" t="str">
            <v>Trnavská univerzita v Trnave</v>
          </cell>
          <cell r="AN1925">
            <v>0</v>
          </cell>
          <cell r="AO1925">
            <v>0</v>
          </cell>
          <cell r="AP1925">
            <v>0</v>
          </cell>
          <cell r="AQ1925">
            <v>0</v>
          </cell>
          <cell r="AR1925">
            <v>0</v>
          </cell>
          <cell r="BF1925">
            <v>0</v>
          </cell>
          <cell r="BG1925">
            <v>0</v>
          </cell>
          <cell r="BH1925">
            <v>0</v>
          </cell>
          <cell r="BI1925">
            <v>3</v>
          </cell>
          <cell r="BJ1925">
            <v>0</v>
          </cell>
        </row>
        <row r="1926">
          <cell r="D1926" t="str">
            <v>Trnavská univerzita v Trnave</v>
          </cell>
          <cell r="AN1926">
            <v>21</v>
          </cell>
          <cell r="AO1926">
            <v>23</v>
          </cell>
          <cell r="AP1926">
            <v>0</v>
          </cell>
          <cell r="AQ1926">
            <v>0</v>
          </cell>
          <cell r="AR1926">
            <v>21</v>
          </cell>
          <cell r="BF1926">
            <v>16.2</v>
          </cell>
          <cell r="BG1926">
            <v>16.2</v>
          </cell>
          <cell r="BH1926">
            <v>16.2</v>
          </cell>
          <cell r="BI1926">
            <v>23</v>
          </cell>
          <cell r="BJ1926">
            <v>0</v>
          </cell>
        </row>
        <row r="1927">
          <cell r="D1927" t="str">
            <v>Trnavská univerzita v Trnave</v>
          </cell>
          <cell r="AN1927">
            <v>0</v>
          </cell>
          <cell r="AO1927">
            <v>0</v>
          </cell>
          <cell r="AP1927">
            <v>0</v>
          </cell>
          <cell r="AQ1927">
            <v>0</v>
          </cell>
          <cell r="AR1927">
            <v>0</v>
          </cell>
          <cell r="BF1927">
            <v>0</v>
          </cell>
          <cell r="BG1927">
            <v>0</v>
          </cell>
          <cell r="BH1927">
            <v>0</v>
          </cell>
          <cell r="BI1927">
            <v>1</v>
          </cell>
          <cell r="BJ1927">
            <v>0</v>
          </cell>
        </row>
        <row r="1928">
          <cell r="D1928" t="str">
            <v>Trnavská univerzita v Trnave</v>
          </cell>
          <cell r="AN1928">
            <v>76</v>
          </cell>
          <cell r="AO1928">
            <v>88</v>
          </cell>
          <cell r="AP1928">
            <v>0</v>
          </cell>
          <cell r="AQ1928">
            <v>0</v>
          </cell>
          <cell r="AR1928">
            <v>76</v>
          </cell>
          <cell r="BF1928">
            <v>114</v>
          </cell>
          <cell r="BG1928">
            <v>114</v>
          </cell>
          <cell r="BH1928">
            <v>90.413793103448285</v>
          </cell>
          <cell r="BI1928">
            <v>88</v>
          </cell>
          <cell r="BJ1928">
            <v>0</v>
          </cell>
        </row>
        <row r="1929">
          <cell r="D1929" t="str">
            <v>Trnavská univerzita v Trnave</v>
          </cell>
          <cell r="AN1929">
            <v>31</v>
          </cell>
          <cell r="AO1929">
            <v>40</v>
          </cell>
          <cell r="AP1929">
            <v>0</v>
          </cell>
          <cell r="AQ1929">
            <v>0</v>
          </cell>
          <cell r="AR1929">
            <v>31</v>
          </cell>
          <cell r="BF1929">
            <v>46.5</v>
          </cell>
          <cell r="BG1929">
            <v>46.5</v>
          </cell>
          <cell r="BH1929">
            <v>35.769230769230766</v>
          </cell>
          <cell r="BI1929">
            <v>40</v>
          </cell>
          <cell r="BJ1929">
            <v>0</v>
          </cell>
        </row>
        <row r="1930">
          <cell r="D1930" t="str">
            <v>Trnavská univerzita v Trnave</v>
          </cell>
          <cell r="AN1930">
            <v>0</v>
          </cell>
          <cell r="AO1930">
            <v>0</v>
          </cell>
          <cell r="AP1930">
            <v>0</v>
          </cell>
          <cell r="AQ1930">
            <v>0</v>
          </cell>
          <cell r="AR1930">
            <v>0</v>
          </cell>
          <cell r="BF1930">
            <v>0</v>
          </cell>
          <cell r="BG1930">
            <v>0</v>
          </cell>
          <cell r="BH1930">
            <v>0</v>
          </cell>
          <cell r="BI1930">
            <v>5</v>
          </cell>
          <cell r="BJ1930">
            <v>0</v>
          </cell>
        </row>
        <row r="1931">
          <cell r="D1931" t="str">
            <v>Trnavská univerzita v Trnave</v>
          </cell>
          <cell r="AN1931">
            <v>5</v>
          </cell>
          <cell r="AO1931">
            <v>8</v>
          </cell>
          <cell r="AP1931">
            <v>0</v>
          </cell>
          <cell r="AQ1931">
            <v>0</v>
          </cell>
          <cell r="AR1931">
            <v>5</v>
          </cell>
          <cell r="BF1931">
            <v>3.5</v>
          </cell>
          <cell r="BG1931">
            <v>3.64</v>
          </cell>
          <cell r="BH1931">
            <v>3.4014814814814813</v>
          </cell>
          <cell r="BI1931">
            <v>8</v>
          </cell>
          <cell r="BJ1931">
            <v>0</v>
          </cell>
        </row>
        <row r="1932">
          <cell r="D1932" t="str">
            <v>Trnavská univerzita v Trnave</v>
          </cell>
          <cell r="AN1932">
            <v>21</v>
          </cell>
          <cell r="AO1932">
            <v>27</v>
          </cell>
          <cell r="AP1932">
            <v>0</v>
          </cell>
          <cell r="AQ1932">
            <v>0</v>
          </cell>
          <cell r="AR1932">
            <v>21</v>
          </cell>
          <cell r="BF1932">
            <v>16.2</v>
          </cell>
          <cell r="BG1932">
            <v>16.2</v>
          </cell>
          <cell r="BH1932">
            <v>16.2</v>
          </cell>
          <cell r="BI1932">
            <v>27</v>
          </cell>
          <cell r="BJ1932">
            <v>0</v>
          </cell>
        </row>
        <row r="1933">
          <cell r="D1933" t="str">
            <v>Trnavská univerzita v Trnave</v>
          </cell>
          <cell r="AN1933">
            <v>47</v>
          </cell>
          <cell r="AO1933">
            <v>49</v>
          </cell>
          <cell r="AP1933">
            <v>0</v>
          </cell>
          <cell r="AQ1933">
            <v>0</v>
          </cell>
          <cell r="AR1933">
            <v>47</v>
          </cell>
          <cell r="BF1933">
            <v>38</v>
          </cell>
          <cell r="BG1933">
            <v>38</v>
          </cell>
          <cell r="BH1933">
            <v>38</v>
          </cell>
          <cell r="BI1933">
            <v>49</v>
          </cell>
          <cell r="BJ1933">
            <v>0</v>
          </cell>
        </row>
        <row r="1934">
          <cell r="D1934" t="str">
            <v>Trnavská univerzita v Trnave</v>
          </cell>
          <cell r="AN1934">
            <v>11</v>
          </cell>
          <cell r="AO1934">
            <v>12</v>
          </cell>
          <cell r="AP1934">
            <v>0</v>
          </cell>
          <cell r="AQ1934">
            <v>0</v>
          </cell>
          <cell r="AR1934">
            <v>11</v>
          </cell>
          <cell r="BF1934">
            <v>9.5</v>
          </cell>
          <cell r="BG1934">
            <v>9.5</v>
          </cell>
          <cell r="BH1934">
            <v>9.5</v>
          </cell>
          <cell r="BI1934">
            <v>12</v>
          </cell>
          <cell r="BJ1934">
            <v>0</v>
          </cell>
        </row>
        <row r="1935">
          <cell r="D1935" t="str">
            <v>Trnavská univerzita v Trnave</v>
          </cell>
          <cell r="AN1935">
            <v>0</v>
          </cell>
          <cell r="AO1935">
            <v>0</v>
          </cell>
          <cell r="AP1935">
            <v>0</v>
          </cell>
          <cell r="AQ1935">
            <v>0</v>
          </cell>
          <cell r="AR1935">
            <v>0</v>
          </cell>
          <cell r="BF1935">
            <v>0</v>
          </cell>
          <cell r="BG1935">
            <v>0</v>
          </cell>
          <cell r="BH1935">
            <v>0</v>
          </cell>
          <cell r="BI1935">
            <v>11</v>
          </cell>
          <cell r="BJ1935">
            <v>0</v>
          </cell>
        </row>
        <row r="1936">
          <cell r="D1936" t="str">
            <v>Trnavská univerzita v Trnave</v>
          </cell>
          <cell r="AN1936">
            <v>4</v>
          </cell>
          <cell r="AO1936">
            <v>0</v>
          </cell>
          <cell r="AP1936">
            <v>0</v>
          </cell>
          <cell r="AQ1936">
            <v>0</v>
          </cell>
          <cell r="AR1936">
            <v>4</v>
          </cell>
          <cell r="BF1936">
            <v>16</v>
          </cell>
          <cell r="BG1936">
            <v>17.600000000000001</v>
          </cell>
          <cell r="BH1936">
            <v>17.600000000000001</v>
          </cell>
          <cell r="BI1936">
            <v>4</v>
          </cell>
          <cell r="BJ1936">
            <v>4</v>
          </cell>
        </row>
        <row r="1937">
          <cell r="D1937" t="str">
            <v>Trnavská univerzita v Trnave</v>
          </cell>
          <cell r="AN1937">
            <v>0</v>
          </cell>
          <cell r="AO1937">
            <v>0</v>
          </cell>
          <cell r="AP1937">
            <v>0</v>
          </cell>
          <cell r="AQ1937">
            <v>0</v>
          </cell>
          <cell r="AR1937">
            <v>0</v>
          </cell>
          <cell r="BF1937">
            <v>0</v>
          </cell>
          <cell r="BG1937">
            <v>0</v>
          </cell>
          <cell r="BH1937">
            <v>0</v>
          </cell>
          <cell r="BI1937">
            <v>25</v>
          </cell>
          <cell r="BJ1937">
            <v>0</v>
          </cell>
        </row>
        <row r="1938">
          <cell r="D1938" t="str">
            <v>Trnavská univerzita v Trnave</v>
          </cell>
          <cell r="AN1938">
            <v>4</v>
          </cell>
          <cell r="AO1938">
            <v>0</v>
          </cell>
          <cell r="AP1938">
            <v>0</v>
          </cell>
          <cell r="AQ1938">
            <v>0</v>
          </cell>
          <cell r="AR1938">
            <v>4</v>
          </cell>
          <cell r="BF1938">
            <v>16</v>
          </cell>
          <cell r="BG1938">
            <v>34.08</v>
          </cell>
          <cell r="BH1938">
            <v>34.08</v>
          </cell>
          <cell r="BI1938">
            <v>4</v>
          </cell>
          <cell r="BJ1938">
            <v>4</v>
          </cell>
        </row>
        <row r="1939">
          <cell r="D1939" t="str">
            <v>Trnavská univerzita v Trnave</v>
          </cell>
          <cell r="AN1939">
            <v>238</v>
          </cell>
          <cell r="AO1939">
            <v>239</v>
          </cell>
          <cell r="AP1939">
            <v>239</v>
          </cell>
          <cell r="AQ1939">
            <v>0</v>
          </cell>
          <cell r="AR1939">
            <v>238</v>
          </cell>
          <cell r="BF1939">
            <v>203.8</v>
          </cell>
          <cell r="BG1939">
            <v>438.17</v>
          </cell>
          <cell r="BH1939">
            <v>419.91291666666672</v>
          </cell>
          <cell r="BI1939">
            <v>239</v>
          </cell>
          <cell r="BJ1939">
            <v>0</v>
          </cell>
        </row>
        <row r="1940">
          <cell r="D1940" t="str">
            <v>Trnavská univerzita v Trnave</v>
          </cell>
          <cell r="AN1940">
            <v>92</v>
          </cell>
          <cell r="AO1940">
            <v>99</v>
          </cell>
          <cell r="AP1940">
            <v>0</v>
          </cell>
          <cell r="AQ1940">
            <v>0</v>
          </cell>
          <cell r="AR1940">
            <v>92</v>
          </cell>
          <cell r="BF1940">
            <v>83.9</v>
          </cell>
          <cell r="BG1940">
            <v>124.17200000000001</v>
          </cell>
          <cell r="BH1940">
            <v>124.17200000000001</v>
          </cell>
          <cell r="BI1940">
            <v>99</v>
          </cell>
          <cell r="BJ1940">
            <v>0</v>
          </cell>
        </row>
        <row r="1941">
          <cell r="D1941" t="str">
            <v>Trnavská univerzita v Trnave</v>
          </cell>
          <cell r="AN1941">
            <v>0</v>
          </cell>
          <cell r="AO1941">
            <v>0</v>
          </cell>
          <cell r="AP1941">
            <v>0</v>
          </cell>
          <cell r="AQ1941">
            <v>0</v>
          </cell>
          <cell r="AR1941">
            <v>0</v>
          </cell>
          <cell r="BF1941">
            <v>0</v>
          </cell>
          <cell r="BG1941">
            <v>0</v>
          </cell>
          <cell r="BH1941">
            <v>0</v>
          </cell>
          <cell r="BI1941">
            <v>2</v>
          </cell>
          <cell r="BJ1941">
            <v>0</v>
          </cell>
        </row>
        <row r="1942">
          <cell r="D1942" t="str">
            <v>Trnavská univerzita v Trnave</v>
          </cell>
          <cell r="AN1942">
            <v>0</v>
          </cell>
          <cell r="AO1942">
            <v>0</v>
          </cell>
          <cell r="AP1942">
            <v>0</v>
          </cell>
          <cell r="AQ1942">
            <v>0</v>
          </cell>
          <cell r="AR1942">
            <v>0</v>
          </cell>
          <cell r="BF1942">
            <v>0</v>
          </cell>
          <cell r="BG1942">
            <v>0</v>
          </cell>
          <cell r="BH1942">
            <v>0</v>
          </cell>
          <cell r="BI1942">
            <v>1</v>
          </cell>
          <cell r="BJ1942">
            <v>0</v>
          </cell>
        </row>
        <row r="1943">
          <cell r="D1943" t="str">
            <v>Trnavská univerzita v Trnave</v>
          </cell>
          <cell r="AN1943">
            <v>2</v>
          </cell>
          <cell r="AO1943">
            <v>0</v>
          </cell>
          <cell r="AP1943">
            <v>0</v>
          </cell>
          <cell r="AQ1943">
            <v>0</v>
          </cell>
          <cell r="AR1943">
            <v>2</v>
          </cell>
          <cell r="BF1943">
            <v>8</v>
          </cell>
          <cell r="BG1943">
            <v>8.8000000000000007</v>
          </cell>
          <cell r="BH1943">
            <v>8.8000000000000007</v>
          </cell>
          <cell r="BI1943">
            <v>2</v>
          </cell>
          <cell r="BJ1943">
            <v>2</v>
          </cell>
        </row>
        <row r="1944">
          <cell r="D1944" t="str">
            <v>Trnavská univerzita v Trnave</v>
          </cell>
          <cell r="AN1944">
            <v>3</v>
          </cell>
          <cell r="AO1944">
            <v>0</v>
          </cell>
          <cell r="AP1944">
            <v>0</v>
          </cell>
          <cell r="AQ1944">
            <v>0</v>
          </cell>
          <cell r="AR1944">
            <v>3</v>
          </cell>
          <cell r="BF1944">
            <v>12</v>
          </cell>
          <cell r="BG1944">
            <v>13.200000000000001</v>
          </cell>
          <cell r="BH1944">
            <v>13.200000000000001</v>
          </cell>
          <cell r="BI1944">
            <v>3</v>
          </cell>
          <cell r="BJ1944">
            <v>3</v>
          </cell>
        </row>
        <row r="1945">
          <cell r="D1945" t="str">
            <v>Trnavská univerzita v Trnave</v>
          </cell>
          <cell r="AN1945">
            <v>3</v>
          </cell>
          <cell r="AO1945">
            <v>0</v>
          </cell>
          <cell r="AP1945">
            <v>0</v>
          </cell>
          <cell r="AQ1945">
            <v>0</v>
          </cell>
          <cell r="AR1945">
            <v>3</v>
          </cell>
          <cell r="BF1945">
            <v>12</v>
          </cell>
          <cell r="BG1945">
            <v>13.200000000000001</v>
          </cell>
          <cell r="BH1945">
            <v>13.200000000000001</v>
          </cell>
          <cell r="BI1945">
            <v>3</v>
          </cell>
          <cell r="BJ1945">
            <v>3</v>
          </cell>
        </row>
        <row r="1946">
          <cell r="D1946" t="str">
            <v>Slovenská zdravotnícka univerzita v Bratislave</v>
          </cell>
          <cell r="AN1946">
            <v>5</v>
          </cell>
          <cell r="AO1946">
            <v>0</v>
          </cell>
          <cell r="AP1946">
            <v>0</v>
          </cell>
          <cell r="AQ1946">
            <v>0</v>
          </cell>
          <cell r="AR1946">
            <v>0</v>
          </cell>
          <cell r="BF1946">
            <v>0</v>
          </cell>
          <cell r="BG1946">
            <v>0</v>
          </cell>
          <cell r="BH1946">
            <v>0</v>
          </cell>
          <cell r="BI1946">
            <v>13</v>
          </cell>
          <cell r="BJ1946">
            <v>0</v>
          </cell>
        </row>
        <row r="1947">
          <cell r="D1947" t="str">
            <v>Slovenská zdravotnícka univerzita v Bratislave</v>
          </cell>
          <cell r="AN1947">
            <v>2</v>
          </cell>
          <cell r="AO1947">
            <v>0</v>
          </cell>
          <cell r="AP1947">
            <v>0</v>
          </cell>
          <cell r="AQ1947">
            <v>0</v>
          </cell>
          <cell r="AR1947">
            <v>2</v>
          </cell>
          <cell r="BF1947">
            <v>8</v>
          </cell>
          <cell r="BG1947">
            <v>17.04</v>
          </cell>
          <cell r="BH1947">
            <v>17.04</v>
          </cell>
          <cell r="BI1947">
            <v>2</v>
          </cell>
          <cell r="BJ1947">
            <v>2</v>
          </cell>
        </row>
        <row r="1948">
          <cell r="D1948" t="str">
            <v>Slovenská zdravotnícka univerzita v Bratislave</v>
          </cell>
          <cell r="AN1948">
            <v>31</v>
          </cell>
          <cell r="AO1948">
            <v>0</v>
          </cell>
          <cell r="AP1948">
            <v>0</v>
          </cell>
          <cell r="AQ1948">
            <v>0</v>
          </cell>
          <cell r="AR1948">
            <v>0</v>
          </cell>
          <cell r="BF1948">
            <v>0</v>
          </cell>
          <cell r="BG1948">
            <v>0</v>
          </cell>
          <cell r="BH1948">
            <v>0</v>
          </cell>
          <cell r="BI1948">
            <v>31</v>
          </cell>
          <cell r="BJ1948">
            <v>0</v>
          </cell>
        </row>
        <row r="1949">
          <cell r="D1949" t="str">
            <v>Akadémia Policajného zboru</v>
          </cell>
          <cell r="AN1949">
            <v>0</v>
          </cell>
          <cell r="AO1949">
            <v>0</v>
          </cell>
          <cell r="AP1949">
            <v>0</v>
          </cell>
          <cell r="AQ1949">
            <v>0</v>
          </cell>
          <cell r="AR1949">
            <v>0</v>
          </cell>
          <cell r="BF1949">
            <v>0</v>
          </cell>
          <cell r="BG1949">
            <v>0</v>
          </cell>
          <cell r="BH1949">
            <v>0</v>
          </cell>
          <cell r="BI1949">
            <v>21</v>
          </cell>
          <cell r="BJ1949">
            <v>0</v>
          </cell>
        </row>
        <row r="1950">
          <cell r="D1950" t="str">
            <v>Akadémia Policajného zboru</v>
          </cell>
          <cell r="AN1950">
            <v>0</v>
          </cell>
          <cell r="AO1950">
            <v>0</v>
          </cell>
          <cell r="AP1950">
            <v>0</v>
          </cell>
          <cell r="AQ1950">
            <v>0</v>
          </cell>
          <cell r="AR1950">
            <v>0</v>
          </cell>
          <cell r="BF1950">
            <v>0</v>
          </cell>
          <cell r="BG1950">
            <v>0</v>
          </cell>
          <cell r="BH1950">
            <v>0</v>
          </cell>
          <cell r="BI1950">
            <v>197</v>
          </cell>
          <cell r="BJ1950">
            <v>0</v>
          </cell>
        </row>
        <row r="1951">
          <cell r="D1951" t="str">
            <v>Akadémia Policajného zboru</v>
          </cell>
          <cell r="AN1951">
            <v>130</v>
          </cell>
          <cell r="AO1951">
            <v>140</v>
          </cell>
          <cell r="AP1951">
            <v>0</v>
          </cell>
          <cell r="AQ1951">
            <v>0</v>
          </cell>
          <cell r="AR1951">
            <v>130</v>
          </cell>
          <cell r="BF1951">
            <v>112.6</v>
          </cell>
          <cell r="BG1951">
            <v>166.648</v>
          </cell>
          <cell r="BH1951">
            <v>166.648</v>
          </cell>
          <cell r="BI1951">
            <v>140</v>
          </cell>
          <cell r="BJ1951">
            <v>0</v>
          </cell>
        </row>
        <row r="1952">
          <cell r="D1952" t="str">
            <v>Akadémia Policajného zboru</v>
          </cell>
          <cell r="AN1952">
            <v>5</v>
          </cell>
          <cell r="AO1952">
            <v>0</v>
          </cell>
          <cell r="AP1952">
            <v>0</v>
          </cell>
          <cell r="AQ1952">
            <v>0</v>
          </cell>
          <cell r="AR1952">
            <v>5</v>
          </cell>
          <cell r="BF1952">
            <v>20</v>
          </cell>
          <cell r="BG1952">
            <v>42.599999999999994</v>
          </cell>
          <cell r="BH1952">
            <v>42.599999999999994</v>
          </cell>
          <cell r="BI1952">
            <v>5</v>
          </cell>
          <cell r="BJ1952">
            <v>5</v>
          </cell>
        </row>
        <row r="1953">
          <cell r="D1953" t="str">
            <v>Trnavská univerzita v Trnave</v>
          </cell>
          <cell r="AN1953">
            <v>0</v>
          </cell>
          <cell r="AO1953">
            <v>0</v>
          </cell>
          <cell r="AP1953">
            <v>0</v>
          </cell>
          <cell r="AQ1953">
            <v>0</v>
          </cell>
          <cell r="AR1953">
            <v>0</v>
          </cell>
          <cell r="BF1953">
            <v>0</v>
          </cell>
          <cell r="BG1953">
            <v>0</v>
          </cell>
          <cell r="BH1953">
            <v>0</v>
          </cell>
          <cell r="BI1953">
            <v>68</v>
          </cell>
          <cell r="BJ1953">
            <v>0</v>
          </cell>
        </row>
        <row r="1954">
          <cell r="D1954" t="str">
            <v>Trnavská univerzita v Trnave</v>
          </cell>
          <cell r="AN1954">
            <v>0</v>
          </cell>
          <cell r="AO1954">
            <v>0</v>
          </cell>
          <cell r="AP1954">
            <v>0</v>
          </cell>
          <cell r="AQ1954">
            <v>0</v>
          </cell>
          <cell r="AR1954">
            <v>0</v>
          </cell>
          <cell r="BF1954">
            <v>0</v>
          </cell>
          <cell r="BG1954">
            <v>0</v>
          </cell>
          <cell r="BH1954">
            <v>0</v>
          </cell>
          <cell r="BI1954">
            <v>5</v>
          </cell>
          <cell r="BJ1954">
            <v>0</v>
          </cell>
        </row>
        <row r="1955">
          <cell r="D1955" t="str">
            <v>Trnavská univerzita v Trnave</v>
          </cell>
          <cell r="AN1955">
            <v>11</v>
          </cell>
          <cell r="AO1955">
            <v>11.5</v>
          </cell>
          <cell r="AP1955">
            <v>11.5</v>
          </cell>
          <cell r="AQ1955">
            <v>11</v>
          </cell>
          <cell r="AR1955">
            <v>11</v>
          </cell>
          <cell r="BF1955">
            <v>16.5</v>
          </cell>
          <cell r="BG1955">
            <v>19.634999999999998</v>
          </cell>
          <cell r="BH1955">
            <v>19.634999999999998</v>
          </cell>
          <cell r="BI1955">
            <v>11.5</v>
          </cell>
          <cell r="BJ1955">
            <v>0</v>
          </cell>
        </row>
        <row r="1956">
          <cell r="D1956" t="str">
            <v>Trnavská univerzita v Trnave</v>
          </cell>
          <cell r="AN1956">
            <v>10</v>
          </cell>
          <cell r="AO1956">
            <v>10.5</v>
          </cell>
          <cell r="AP1956">
            <v>10.5</v>
          </cell>
          <cell r="AQ1956">
            <v>10</v>
          </cell>
          <cell r="AR1956">
            <v>10</v>
          </cell>
          <cell r="BF1956">
            <v>15</v>
          </cell>
          <cell r="BG1956">
            <v>17.849999999999998</v>
          </cell>
          <cell r="BH1956">
            <v>17.849999999999998</v>
          </cell>
          <cell r="BI1956">
            <v>10.5</v>
          </cell>
          <cell r="BJ1956">
            <v>0</v>
          </cell>
        </row>
        <row r="1957">
          <cell r="D1957" t="str">
            <v>Trnavská univerzita v Trnave</v>
          </cell>
          <cell r="AN1957">
            <v>2</v>
          </cell>
          <cell r="AO1957">
            <v>0</v>
          </cell>
          <cell r="AP1957">
            <v>0</v>
          </cell>
          <cell r="AQ1957">
            <v>0</v>
          </cell>
          <cell r="AR1957">
            <v>2</v>
          </cell>
          <cell r="BF1957">
            <v>8</v>
          </cell>
          <cell r="BG1957">
            <v>8.8000000000000007</v>
          </cell>
          <cell r="BH1957">
            <v>8.8000000000000007</v>
          </cell>
          <cell r="BI1957">
            <v>2</v>
          </cell>
          <cell r="BJ1957">
            <v>2</v>
          </cell>
        </row>
        <row r="1958">
          <cell r="D1958" t="str">
            <v>Trnavská univerzita v Trnave</v>
          </cell>
          <cell r="AN1958">
            <v>22</v>
          </cell>
          <cell r="AO1958">
            <v>26</v>
          </cell>
          <cell r="AP1958">
            <v>0</v>
          </cell>
          <cell r="AQ1958">
            <v>0</v>
          </cell>
          <cell r="AR1958">
            <v>22</v>
          </cell>
          <cell r="BF1958">
            <v>33</v>
          </cell>
          <cell r="BG1958">
            <v>70.95</v>
          </cell>
          <cell r="BH1958">
            <v>63.855000000000004</v>
          </cell>
          <cell r="BI1958">
            <v>26</v>
          </cell>
          <cell r="BJ1958">
            <v>0</v>
          </cell>
        </row>
        <row r="1959">
          <cell r="D1959" t="str">
            <v>Trnavská univerzita v Trnave</v>
          </cell>
          <cell r="AN1959">
            <v>10</v>
          </cell>
          <cell r="AO1959">
            <v>11.5</v>
          </cell>
          <cell r="AP1959">
            <v>0</v>
          </cell>
          <cell r="AQ1959">
            <v>0</v>
          </cell>
          <cell r="AR1959">
            <v>10</v>
          </cell>
          <cell r="BF1959">
            <v>15</v>
          </cell>
          <cell r="BG1959">
            <v>16.350000000000001</v>
          </cell>
          <cell r="BH1959">
            <v>14.306250000000002</v>
          </cell>
          <cell r="BI1959">
            <v>11.5</v>
          </cell>
          <cell r="BJ1959">
            <v>0</v>
          </cell>
        </row>
        <row r="1960">
          <cell r="D1960" t="str">
            <v>Trnavská univerzita v Trnave</v>
          </cell>
          <cell r="AN1960">
            <v>0</v>
          </cell>
          <cell r="AO1960">
            <v>0.5</v>
          </cell>
          <cell r="AP1960">
            <v>0</v>
          </cell>
          <cell r="AQ1960">
            <v>0</v>
          </cell>
          <cell r="AR1960">
            <v>0</v>
          </cell>
          <cell r="BF1960">
            <v>0</v>
          </cell>
          <cell r="BG1960">
            <v>0</v>
          </cell>
          <cell r="BH1960">
            <v>0</v>
          </cell>
          <cell r="BI1960">
            <v>0.5</v>
          </cell>
          <cell r="BJ1960">
            <v>0</v>
          </cell>
        </row>
        <row r="1961">
          <cell r="D1961" t="str">
            <v>Trnavská univerzita v Trnave</v>
          </cell>
          <cell r="AN1961">
            <v>2</v>
          </cell>
          <cell r="AO1961">
            <v>0</v>
          </cell>
          <cell r="AP1961">
            <v>0</v>
          </cell>
          <cell r="AQ1961">
            <v>0</v>
          </cell>
          <cell r="AR1961">
            <v>2</v>
          </cell>
          <cell r="BF1961">
            <v>8</v>
          </cell>
          <cell r="BG1961">
            <v>8.8000000000000007</v>
          </cell>
          <cell r="BH1961">
            <v>8.8000000000000007</v>
          </cell>
          <cell r="BI1961">
            <v>2</v>
          </cell>
          <cell r="BJ1961">
            <v>2</v>
          </cell>
        </row>
        <row r="1962">
          <cell r="D1962" t="str">
            <v>Trnavská univerzita v Trnave</v>
          </cell>
          <cell r="AN1962">
            <v>27.5</v>
          </cell>
          <cell r="AO1962">
            <v>28</v>
          </cell>
          <cell r="AP1962">
            <v>0</v>
          </cell>
          <cell r="AQ1962">
            <v>0</v>
          </cell>
          <cell r="AR1962">
            <v>27.5</v>
          </cell>
          <cell r="BF1962">
            <v>22.25</v>
          </cell>
          <cell r="BG1962">
            <v>24.252500000000001</v>
          </cell>
          <cell r="BH1962">
            <v>23.505224089635856</v>
          </cell>
          <cell r="BI1962">
            <v>28</v>
          </cell>
          <cell r="BJ1962">
            <v>0</v>
          </cell>
        </row>
        <row r="1963">
          <cell r="D1963" t="str">
            <v>Trnavská univerzita v Trnave</v>
          </cell>
          <cell r="AN1963">
            <v>6</v>
          </cell>
          <cell r="AO1963">
            <v>6</v>
          </cell>
          <cell r="AP1963">
            <v>0</v>
          </cell>
          <cell r="AQ1963">
            <v>0</v>
          </cell>
          <cell r="AR1963">
            <v>6</v>
          </cell>
          <cell r="BF1963">
            <v>5.4</v>
          </cell>
          <cell r="BG1963">
            <v>5.886000000000001</v>
          </cell>
          <cell r="BH1963">
            <v>5.704638655462186</v>
          </cell>
          <cell r="BI1963">
            <v>6</v>
          </cell>
          <cell r="BJ1963">
            <v>0</v>
          </cell>
        </row>
        <row r="1964">
          <cell r="D1964" t="str">
            <v>Trnavská univerzita v Trnave</v>
          </cell>
          <cell r="AN1964">
            <v>3</v>
          </cell>
          <cell r="AO1964">
            <v>0</v>
          </cell>
          <cell r="AP1964">
            <v>0</v>
          </cell>
          <cell r="AQ1964">
            <v>0</v>
          </cell>
          <cell r="AR1964">
            <v>3</v>
          </cell>
          <cell r="BF1964">
            <v>12</v>
          </cell>
          <cell r="BG1964">
            <v>13.200000000000001</v>
          </cell>
          <cell r="BH1964">
            <v>13.200000000000001</v>
          </cell>
          <cell r="BI1964">
            <v>3</v>
          </cell>
          <cell r="BJ1964">
            <v>3</v>
          </cell>
        </row>
        <row r="1965">
          <cell r="D1965" t="str">
            <v>Technická univerzita v Košiciach</v>
          </cell>
          <cell r="AN1965">
            <v>0</v>
          </cell>
          <cell r="AO1965">
            <v>0</v>
          </cell>
          <cell r="AP1965">
            <v>0</v>
          </cell>
          <cell r="AQ1965">
            <v>0</v>
          </cell>
          <cell r="AR1965">
            <v>0</v>
          </cell>
          <cell r="BF1965">
            <v>0</v>
          </cell>
          <cell r="BG1965">
            <v>0</v>
          </cell>
          <cell r="BH1965">
            <v>0</v>
          </cell>
          <cell r="BI1965">
            <v>2</v>
          </cell>
          <cell r="BJ1965">
            <v>0</v>
          </cell>
        </row>
        <row r="1966">
          <cell r="D1966" t="str">
            <v>Technická univerzita vo Zvolene</v>
          </cell>
          <cell r="AN1966">
            <v>0</v>
          </cell>
          <cell r="AO1966">
            <v>0</v>
          </cell>
          <cell r="AP1966">
            <v>0</v>
          </cell>
          <cell r="AQ1966">
            <v>0</v>
          </cell>
          <cell r="AR1966">
            <v>0</v>
          </cell>
          <cell r="BF1966">
            <v>0</v>
          </cell>
          <cell r="BG1966">
            <v>0</v>
          </cell>
          <cell r="BH1966">
            <v>0</v>
          </cell>
          <cell r="BI1966">
            <v>18</v>
          </cell>
          <cell r="BJ1966">
            <v>0</v>
          </cell>
        </row>
        <row r="1967">
          <cell r="D1967" t="str">
            <v>Technická univerzita vo Zvolene</v>
          </cell>
          <cell r="AN1967">
            <v>0</v>
          </cell>
          <cell r="AO1967">
            <v>0</v>
          </cell>
          <cell r="AP1967">
            <v>0</v>
          </cell>
          <cell r="AQ1967">
            <v>0</v>
          </cell>
          <cell r="AR1967">
            <v>0</v>
          </cell>
          <cell r="BF1967">
            <v>0</v>
          </cell>
          <cell r="BG1967">
            <v>0</v>
          </cell>
          <cell r="BH1967">
            <v>0</v>
          </cell>
          <cell r="BI1967">
            <v>15</v>
          </cell>
          <cell r="BJ1967">
            <v>0</v>
          </cell>
        </row>
        <row r="1968">
          <cell r="D1968" t="str">
            <v>Technická univerzita vo Zvolene</v>
          </cell>
          <cell r="AN1968">
            <v>0</v>
          </cell>
          <cell r="AO1968">
            <v>0</v>
          </cell>
          <cell r="AP1968">
            <v>0</v>
          </cell>
          <cell r="AQ1968">
            <v>0</v>
          </cell>
          <cell r="AR1968">
            <v>0</v>
          </cell>
          <cell r="BF1968">
            <v>0</v>
          </cell>
          <cell r="BG1968">
            <v>0</v>
          </cell>
          <cell r="BH1968">
            <v>0</v>
          </cell>
          <cell r="BI1968">
            <v>19</v>
          </cell>
          <cell r="BJ1968">
            <v>0</v>
          </cell>
        </row>
        <row r="1969">
          <cell r="D1969" t="str">
            <v>Technická univerzita vo Zvolene</v>
          </cell>
          <cell r="AN1969">
            <v>7</v>
          </cell>
          <cell r="AO1969">
            <v>0</v>
          </cell>
          <cell r="AP1969">
            <v>0</v>
          </cell>
          <cell r="AQ1969">
            <v>0</v>
          </cell>
          <cell r="AR1969">
            <v>7</v>
          </cell>
          <cell r="BF1969">
            <v>28</v>
          </cell>
          <cell r="BG1969">
            <v>59.64</v>
          </cell>
          <cell r="BH1969">
            <v>29.82</v>
          </cell>
          <cell r="BI1969">
            <v>7</v>
          </cell>
          <cell r="BJ1969">
            <v>7</v>
          </cell>
        </row>
        <row r="1970">
          <cell r="D1970" t="str">
            <v>Technická univerzita vo Zvolene</v>
          </cell>
          <cell r="AN1970">
            <v>0</v>
          </cell>
          <cell r="AO1970">
            <v>0</v>
          </cell>
          <cell r="AP1970">
            <v>0</v>
          </cell>
          <cell r="AQ1970">
            <v>0</v>
          </cell>
          <cell r="AR1970">
            <v>0</v>
          </cell>
          <cell r="BF1970">
            <v>0</v>
          </cell>
          <cell r="BG1970">
            <v>0</v>
          </cell>
          <cell r="BH1970">
            <v>0</v>
          </cell>
          <cell r="BI1970">
            <v>1</v>
          </cell>
          <cell r="BJ1970">
            <v>0</v>
          </cell>
        </row>
        <row r="1971">
          <cell r="D1971" t="str">
            <v>Technická univerzita vo Zvolene</v>
          </cell>
          <cell r="AN1971">
            <v>6</v>
          </cell>
          <cell r="AO1971">
            <v>0</v>
          </cell>
          <cell r="AP1971">
            <v>0</v>
          </cell>
          <cell r="AQ1971">
            <v>0</v>
          </cell>
          <cell r="AR1971">
            <v>6</v>
          </cell>
          <cell r="BF1971">
            <v>24</v>
          </cell>
          <cell r="BG1971">
            <v>26.400000000000002</v>
          </cell>
          <cell r="BH1971">
            <v>26.400000000000002</v>
          </cell>
          <cell r="BI1971">
            <v>6</v>
          </cell>
          <cell r="BJ1971">
            <v>6</v>
          </cell>
        </row>
        <row r="1972">
          <cell r="D1972" t="str">
            <v>Technická univerzita vo Zvolene</v>
          </cell>
          <cell r="AN1972">
            <v>0</v>
          </cell>
          <cell r="AO1972">
            <v>0</v>
          </cell>
          <cell r="AP1972">
            <v>0</v>
          </cell>
          <cell r="AQ1972">
            <v>0</v>
          </cell>
          <cell r="AR1972">
            <v>0</v>
          </cell>
          <cell r="BF1972">
            <v>0</v>
          </cell>
          <cell r="BG1972">
            <v>0</v>
          </cell>
          <cell r="BH1972">
            <v>0</v>
          </cell>
          <cell r="BI1972">
            <v>5</v>
          </cell>
          <cell r="BJ1972">
            <v>0</v>
          </cell>
        </row>
        <row r="1973">
          <cell r="D1973" t="str">
            <v>Technická univerzita vo Zvolene</v>
          </cell>
          <cell r="AN1973">
            <v>0</v>
          </cell>
          <cell r="AO1973">
            <v>0</v>
          </cell>
          <cell r="AP1973">
            <v>0</v>
          </cell>
          <cell r="AQ1973">
            <v>0</v>
          </cell>
          <cell r="AR1973">
            <v>0</v>
          </cell>
          <cell r="BF1973">
            <v>0</v>
          </cell>
          <cell r="BG1973">
            <v>0</v>
          </cell>
          <cell r="BH1973">
            <v>0</v>
          </cell>
          <cell r="BI1973">
            <v>5</v>
          </cell>
          <cell r="BJ1973">
            <v>0</v>
          </cell>
        </row>
        <row r="1974">
          <cell r="D1974" t="str">
            <v>Technická univerzita vo Zvolene</v>
          </cell>
          <cell r="AN1974">
            <v>6</v>
          </cell>
          <cell r="AO1974">
            <v>0</v>
          </cell>
          <cell r="AP1974">
            <v>0</v>
          </cell>
          <cell r="AQ1974">
            <v>0</v>
          </cell>
          <cell r="AR1974">
            <v>6</v>
          </cell>
          <cell r="BF1974">
            <v>24</v>
          </cell>
          <cell r="BG1974">
            <v>51.12</v>
          </cell>
          <cell r="BH1974">
            <v>51.12</v>
          </cell>
          <cell r="BI1974">
            <v>6</v>
          </cell>
          <cell r="BJ1974">
            <v>6</v>
          </cell>
        </row>
        <row r="1975">
          <cell r="D1975" t="str">
            <v>Technická univerzita vo Zvolene</v>
          </cell>
          <cell r="AN1975">
            <v>27</v>
          </cell>
          <cell r="AO1975">
            <v>28</v>
          </cell>
          <cell r="AP1975">
            <v>0</v>
          </cell>
          <cell r="AQ1975">
            <v>0</v>
          </cell>
          <cell r="AR1975">
            <v>27</v>
          </cell>
          <cell r="BF1975">
            <v>40.5</v>
          </cell>
          <cell r="BG1975">
            <v>59.94</v>
          </cell>
          <cell r="BH1975">
            <v>53.945999999999998</v>
          </cell>
          <cell r="BI1975">
            <v>28</v>
          </cell>
          <cell r="BJ1975">
            <v>0</v>
          </cell>
        </row>
        <row r="1976">
          <cell r="D1976" t="str">
            <v>Technická univerzita vo Zvolene</v>
          </cell>
          <cell r="AN1976">
            <v>4</v>
          </cell>
          <cell r="AO1976">
            <v>0</v>
          </cell>
          <cell r="AP1976">
            <v>0</v>
          </cell>
          <cell r="AQ1976">
            <v>0</v>
          </cell>
          <cell r="AR1976">
            <v>4</v>
          </cell>
          <cell r="BF1976">
            <v>16</v>
          </cell>
          <cell r="BG1976">
            <v>34.08</v>
          </cell>
          <cell r="BH1976">
            <v>34.08</v>
          </cell>
          <cell r="BI1976">
            <v>4</v>
          </cell>
          <cell r="BJ1976">
            <v>4</v>
          </cell>
        </row>
        <row r="1977">
          <cell r="D1977" t="str">
            <v>Technická univerzita vo Zvolene</v>
          </cell>
          <cell r="AN1977">
            <v>5</v>
          </cell>
          <cell r="AO1977">
            <v>0</v>
          </cell>
          <cell r="AP1977">
            <v>0</v>
          </cell>
          <cell r="AQ1977">
            <v>5</v>
          </cell>
          <cell r="AR1977">
            <v>5</v>
          </cell>
          <cell r="BF1977">
            <v>20</v>
          </cell>
          <cell r="BG1977">
            <v>42.599999999999994</v>
          </cell>
          <cell r="BH1977">
            <v>42.599999999999994</v>
          </cell>
          <cell r="BI1977">
            <v>5</v>
          </cell>
          <cell r="BJ1977">
            <v>5</v>
          </cell>
        </row>
        <row r="1978">
          <cell r="D1978" t="str">
            <v>Technická univerzita vo Zvolene</v>
          </cell>
          <cell r="AN1978">
            <v>75</v>
          </cell>
          <cell r="AO1978">
            <v>78</v>
          </cell>
          <cell r="AP1978">
            <v>0</v>
          </cell>
          <cell r="AQ1978">
            <v>0</v>
          </cell>
          <cell r="AR1978">
            <v>75</v>
          </cell>
          <cell r="BF1978">
            <v>112.5</v>
          </cell>
          <cell r="BG1978">
            <v>117</v>
          </cell>
          <cell r="BH1978">
            <v>88.346938775510196</v>
          </cell>
          <cell r="BI1978">
            <v>78</v>
          </cell>
          <cell r="BJ1978">
            <v>0</v>
          </cell>
        </row>
        <row r="1979">
          <cell r="D1979" t="str">
            <v>Technická univerzita vo Zvolene</v>
          </cell>
          <cell r="AN1979">
            <v>4</v>
          </cell>
          <cell r="AO1979">
            <v>0</v>
          </cell>
          <cell r="AP1979">
            <v>0</v>
          </cell>
          <cell r="AQ1979">
            <v>0</v>
          </cell>
          <cell r="AR1979">
            <v>4</v>
          </cell>
          <cell r="BF1979">
            <v>16</v>
          </cell>
          <cell r="BG1979">
            <v>34.08</v>
          </cell>
          <cell r="BH1979">
            <v>34.08</v>
          </cell>
          <cell r="BI1979">
            <v>4</v>
          </cell>
          <cell r="BJ1979">
            <v>4</v>
          </cell>
        </row>
        <row r="1980">
          <cell r="D1980" t="str">
            <v>Technická univerzita vo Zvolene</v>
          </cell>
          <cell r="AN1980">
            <v>1</v>
          </cell>
          <cell r="AO1980">
            <v>0</v>
          </cell>
          <cell r="AP1980">
            <v>0</v>
          </cell>
          <cell r="AQ1980">
            <v>0</v>
          </cell>
          <cell r="AR1980">
            <v>1</v>
          </cell>
          <cell r="BF1980">
            <v>4</v>
          </cell>
          <cell r="BG1980">
            <v>8.52</v>
          </cell>
          <cell r="BH1980">
            <v>8.52</v>
          </cell>
          <cell r="BI1980">
            <v>1</v>
          </cell>
          <cell r="BJ1980">
            <v>1</v>
          </cell>
        </row>
        <row r="1981">
          <cell r="D1981" t="str">
            <v>Technická univerzita vo Zvolene</v>
          </cell>
          <cell r="AN1981">
            <v>0</v>
          </cell>
          <cell r="AO1981">
            <v>0</v>
          </cell>
          <cell r="AP1981">
            <v>0</v>
          </cell>
          <cell r="AQ1981">
            <v>0</v>
          </cell>
          <cell r="AR1981">
            <v>0</v>
          </cell>
          <cell r="BF1981">
            <v>0</v>
          </cell>
          <cell r="BG1981">
            <v>0</v>
          </cell>
          <cell r="BH1981">
            <v>0</v>
          </cell>
          <cell r="BI1981">
            <v>13</v>
          </cell>
          <cell r="BJ1981">
            <v>0</v>
          </cell>
        </row>
        <row r="1982">
          <cell r="D1982" t="str">
            <v>Technická univerzita vo Zvolene</v>
          </cell>
          <cell r="AN1982">
            <v>0</v>
          </cell>
          <cell r="AO1982">
            <v>0</v>
          </cell>
          <cell r="AP1982">
            <v>0</v>
          </cell>
          <cell r="AQ1982">
            <v>0</v>
          </cell>
          <cell r="AR1982">
            <v>0</v>
          </cell>
          <cell r="BF1982">
            <v>0</v>
          </cell>
          <cell r="BG1982">
            <v>0</v>
          </cell>
          <cell r="BH1982">
            <v>0</v>
          </cell>
          <cell r="BI1982">
            <v>22</v>
          </cell>
          <cell r="BJ1982">
            <v>0</v>
          </cell>
        </row>
        <row r="1983">
          <cell r="D1983" t="str">
            <v>Technická univerzita vo Zvolene</v>
          </cell>
          <cell r="AN1983">
            <v>41</v>
          </cell>
          <cell r="AO1983">
            <v>44</v>
          </cell>
          <cell r="AP1983">
            <v>0</v>
          </cell>
          <cell r="AQ1983">
            <v>0</v>
          </cell>
          <cell r="AR1983">
            <v>41</v>
          </cell>
          <cell r="BF1983">
            <v>61.5</v>
          </cell>
          <cell r="BG1983">
            <v>91.02</v>
          </cell>
          <cell r="BH1983">
            <v>83.434999999999988</v>
          </cell>
          <cell r="BI1983">
            <v>44</v>
          </cell>
          <cell r="BJ1983">
            <v>0</v>
          </cell>
        </row>
        <row r="1984">
          <cell r="D1984" t="str">
            <v>Technická univerzita vo Zvolene</v>
          </cell>
          <cell r="AN1984">
            <v>0</v>
          </cell>
          <cell r="AO1984">
            <v>0</v>
          </cell>
          <cell r="AP1984">
            <v>0</v>
          </cell>
          <cell r="AQ1984">
            <v>0</v>
          </cell>
          <cell r="AR1984">
            <v>0</v>
          </cell>
          <cell r="BF1984">
            <v>0</v>
          </cell>
          <cell r="BG1984">
            <v>0</v>
          </cell>
          <cell r="BH1984">
            <v>0</v>
          </cell>
          <cell r="BI1984">
            <v>26</v>
          </cell>
          <cell r="BJ1984">
            <v>0</v>
          </cell>
        </row>
        <row r="1985">
          <cell r="D1985" t="str">
            <v>Technická univerzita vo Zvolene</v>
          </cell>
          <cell r="AN1985">
            <v>0</v>
          </cell>
          <cell r="AO1985">
            <v>1</v>
          </cell>
          <cell r="AP1985">
            <v>0</v>
          </cell>
          <cell r="AQ1985">
            <v>0</v>
          </cell>
          <cell r="AR1985">
            <v>0</v>
          </cell>
          <cell r="BF1985">
            <v>0</v>
          </cell>
          <cell r="BG1985">
            <v>0</v>
          </cell>
          <cell r="BH1985">
            <v>0</v>
          </cell>
          <cell r="BI1985">
            <v>1</v>
          </cell>
          <cell r="BJ1985">
            <v>0</v>
          </cell>
        </row>
        <row r="1986">
          <cell r="D1986" t="str">
            <v>Technická univerzita vo Zvolene</v>
          </cell>
          <cell r="AN1986">
            <v>0</v>
          </cell>
          <cell r="AO1986">
            <v>0</v>
          </cell>
          <cell r="AP1986">
            <v>0</v>
          </cell>
          <cell r="AQ1986">
            <v>0</v>
          </cell>
          <cell r="AR1986">
            <v>0</v>
          </cell>
          <cell r="BF1986">
            <v>0</v>
          </cell>
          <cell r="BG1986">
            <v>0</v>
          </cell>
          <cell r="BH1986">
            <v>0</v>
          </cell>
          <cell r="BI1986">
            <v>56</v>
          </cell>
          <cell r="BJ1986">
            <v>0</v>
          </cell>
        </row>
        <row r="1987">
          <cell r="D1987" t="str">
            <v>Technická univerzita vo Zvolene</v>
          </cell>
          <cell r="AN1987">
            <v>0</v>
          </cell>
          <cell r="AO1987">
            <v>0</v>
          </cell>
          <cell r="AP1987">
            <v>0</v>
          </cell>
          <cell r="AQ1987">
            <v>0</v>
          </cell>
          <cell r="AR1987">
            <v>0</v>
          </cell>
          <cell r="BF1987">
            <v>0</v>
          </cell>
          <cell r="BG1987">
            <v>0</v>
          </cell>
          <cell r="BH1987">
            <v>0</v>
          </cell>
          <cell r="BI1987">
            <v>18</v>
          </cell>
          <cell r="BJ1987">
            <v>0</v>
          </cell>
        </row>
        <row r="1988">
          <cell r="D1988" t="str">
            <v>Technická univerzita vo Zvolene</v>
          </cell>
          <cell r="AN1988">
            <v>41</v>
          </cell>
          <cell r="AO1988">
            <v>47</v>
          </cell>
          <cell r="AP1988">
            <v>47</v>
          </cell>
          <cell r="AQ1988">
            <v>41</v>
          </cell>
          <cell r="AR1988">
            <v>41</v>
          </cell>
          <cell r="BF1988">
            <v>34.4</v>
          </cell>
          <cell r="BG1988">
            <v>50.911999999999999</v>
          </cell>
          <cell r="BH1988">
            <v>50.911999999999999</v>
          </cell>
          <cell r="BI1988">
            <v>47</v>
          </cell>
          <cell r="BJ1988">
            <v>0</v>
          </cell>
        </row>
        <row r="1989">
          <cell r="D1989" t="str">
            <v>Technická univerzita vo Zvolene</v>
          </cell>
          <cell r="AN1989">
            <v>69</v>
          </cell>
          <cell r="AO1989">
            <v>82</v>
          </cell>
          <cell r="AP1989">
            <v>82</v>
          </cell>
          <cell r="AQ1989">
            <v>69</v>
          </cell>
          <cell r="AR1989">
            <v>69</v>
          </cell>
          <cell r="BF1989">
            <v>57.599999999999994</v>
          </cell>
          <cell r="BG1989">
            <v>85.24799999999999</v>
          </cell>
          <cell r="BH1989">
            <v>85.24799999999999</v>
          </cell>
          <cell r="BI1989">
            <v>82</v>
          </cell>
          <cell r="BJ1989">
            <v>0</v>
          </cell>
        </row>
        <row r="1990">
          <cell r="D1990" t="str">
            <v>Technická univerzita vo Zvolene</v>
          </cell>
          <cell r="AN1990">
            <v>62</v>
          </cell>
          <cell r="AO1990">
            <v>71</v>
          </cell>
          <cell r="AP1990">
            <v>0</v>
          </cell>
          <cell r="AQ1990">
            <v>0</v>
          </cell>
          <cell r="AR1990">
            <v>62</v>
          </cell>
          <cell r="BF1990">
            <v>54.2</v>
          </cell>
          <cell r="BG1990">
            <v>80.216000000000008</v>
          </cell>
          <cell r="BH1990">
            <v>68.517833333333343</v>
          </cell>
          <cell r="BI1990">
            <v>71</v>
          </cell>
          <cell r="BJ1990">
            <v>0</v>
          </cell>
        </row>
        <row r="1991">
          <cell r="D1991" t="str">
            <v>Technická univerzita vo Zvolene</v>
          </cell>
          <cell r="AN1991">
            <v>0</v>
          </cell>
          <cell r="AO1991">
            <v>0</v>
          </cell>
          <cell r="AP1991">
            <v>0</v>
          </cell>
          <cell r="AQ1991">
            <v>0</v>
          </cell>
          <cell r="AR1991">
            <v>0</v>
          </cell>
          <cell r="BF1991">
            <v>0</v>
          </cell>
          <cell r="BG1991">
            <v>0</v>
          </cell>
          <cell r="BH1991">
            <v>0</v>
          </cell>
          <cell r="BI1991">
            <v>11</v>
          </cell>
          <cell r="BJ1991">
            <v>0</v>
          </cell>
        </row>
        <row r="1992">
          <cell r="D1992" t="str">
            <v>Technická univerzita vo Zvolene</v>
          </cell>
          <cell r="AN1992">
            <v>8</v>
          </cell>
          <cell r="AO1992">
            <v>11</v>
          </cell>
          <cell r="AP1992">
            <v>11</v>
          </cell>
          <cell r="AQ1992">
            <v>8</v>
          </cell>
          <cell r="AR1992">
            <v>8</v>
          </cell>
          <cell r="BF1992">
            <v>6.8</v>
          </cell>
          <cell r="BG1992">
            <v>10.064</v>
          </cell>
          <cell r="BH1992">
            <v>10.064</v>
          </cell>
          <cell r="BI1992">
            <v>11</v>
          </cell>
          <cell r="BJ1992">
            <v>0</v>
          </cell>
        </row>
        <row r="1993">
          <cell r="D1993" t="str">
            <v>Technická univerzita vo Zvolene</v>
          </cell>
          <cell r="AN1993">
            <v>21</v>
          </cell>
          <cell r="AO1993">
            <v>23</v>
          </cell>
          <cell r="AP1993">
            <v>23</v>
          </cell>
          <cell r="AQ1993">
            <v>21</v>
          </cell>
          <cell r="AR1993">
            <v>21</v>
          </cell>
          <cell r="BF1993">
            <v>16.799999999999997</v>
          </cell>
          <cell r="BG1993">
            <v>24.863999999999997</v>
          </cell>
          <cell r="BH1993">
            <v>24.863999999999997</v>
          </cell>
          <cell r="BI1993">
            <v>23</v>
          </cell>
          <cell r="BJ1993">
            <v>0</v>
          </cell>
        </row>
        <row r="1994">
          <cell r="D1994" t="str">
            <v>Technická univerzita vo Zvolene</v>
          </cell>
          <cell r="AN1994">
            <v>0</v>
          </cell>
          <cell r="AO1994">
            <v>0</v>
          </cell>
          <cell r="AP1994">
            <v>0</v>
          </cell>
          <cell r="AQ1994">
            <v>0</v>
          </cell>
          <cell r="AR1994">
            <v>0</v>
          </cell>
          <cell r="BF1994">
            <v>0</v>
          </cell>
          <cell r="BG1994">
            <v>0</v>
          </cell>
          <cell r="BH1994">
            <v>0</v>
          </cell>
          <cell r="BI1994">
            <v>7</v>
          </cell>
          <cell r="BJ1994">
            <v>0</v>
          </cell>
        </row>
        <row r="1995">
          <cell r="D1995" t="str">
            <v>Technická univerzita vo Zvolene</v>
          </cell>
          <cell r="AN1995">
            <v>0</v>
          </cell>
          <cell r="AO1995">
            <v>0</v>
          </cell>
          <cell r="AP1995">
            <v>0</v>
          </cell>
          <cell r="AQ1995">
            <v>0</v>
          </cell>
          <cell r="AR1995">
            <v>0</v>
          </cell>
          <cell r="BF1995">
            <v>0</v>
          </cell>
          <cell r="BG1995">
            <v>0</v>
          </cell>
          <cell r="BH1995">
            <v>0</v>
          </cell>
          <cell r="BI1995">
            <v>2</v>
          </cell>
          <cell r="BJ1995">
            <v>0</v>
          </cell>
        </row>
        <row r="1996">
          <cell r="D1996" t="str">
            <v>Technická univerzita vo Zvolene</v>
          </cell>
          <cell r="AN1996">
            <v>0</v>
          </cell>
          <cell r="AO1996">
            <v>0</v>
          </cell>
          <cell r="AP1996">
            <v>0</v>
          </cell>
          <cell r="AQ1996">
            <v>0</v>
          </cell>
          <cell r="AR1996">
            <v>0</v>
          </cell>
          <cell r="BF1996">
            <v>0</v>
          </cell>
          <cell r="BG1996">
            <v>0</v>
          </cell>
          <cell r="BH1996">
            <v>0</v>
          </cell>
          <cell r="BI1996">
            <v>3</v>
          </cell>
          <cell r="BJ1996">
            <v>0</v>
          </cell>
        </row>
        <row r="1997">
          <cell r="D1997" t="str">
            <v>Technická univerzita vo Zvolene</v>
          </cell>
          <cell r="AN1997">
            <v>11</v>
          </cell>
          <cell r="AO1997">
            <v>14</v>
          </cell>
          <cell r="AP1997">
            <v>14</v>
          </cell>
          <cell r="AQ1997">
            <v>11</v>
          </cell>
          <cell r="AR1997">
            <v>11</v>
          </cell>
          <cell r="BF1997">
            <v>8</v>
          </cell>
          <cell r="BG1997">
            <v>11.84</v>
          </cell>
          <cell r="BH1997">
            <v>11.84</v>
          </cell>
          <cell r="BI1997">
            <v>14</v>
          </cell>
          <cell r="BJ1997">
            <v>0</v>
          </cell>
        </row>
        <row r="1998">
          <cell r="D1998" t="str">
            <v>Technická univerzita vo Zvolene</v>
          </cell>
          <cell r="AN1998">
            <v>3</v>
          </cell>
          <cell r="AO1998">
            <v>4</v>
          </cell>
          <cell r="AP1998">
            <v>0</v>
          </cell>
          <cell r="AQ1998">
            <v>0</v>
          </cell>
          <cell r="AR1998">
            <v>3</v>
          </cell>
          <cell r="BF1998">
            <v>3</v>
          </cell>
          <cell r="BG1998">
            <v>4.4399999999999995</v>
          </cell>
          <cell r="BH1998">
            <v>3.9276923076923071</v>
          </cell>
          <cell r="BI1998">
            <v>4</v>
          </cell>
          <cell r="BJ1998">
            <v>0</v>
          </cell>
        </row>
        <row r="1999">
          <cell r="D1999" t="str">
            <v>Technická univerzita vo Zvolene</v>
          </cell>
          <cell r="AN1999">
            <v>0</v>
          </cell>
          <cell r="AO1999">
            <v>0</v>
          </cell>
          <cell r="AP1999">
            <v>0</v>
          </cell>
          <cell r="AQ1999">
            <v>0</v>
          </cell>
          <cell r="AR1999">
            <v>0</v>
          </cell>
          <cell r="BF1999">
            <v>0</v>
          </cell>
          <cell r="BG1999">
            <v>0</v>
          </cell>
          <cell r="BH1999">
            <v>0</v>
          </cell>
          <cell r="BI1999">
            <v>11</v>
          </cell>
          <cell r="BJ1999">
            <v>0</v>
          </cell>
        </row>
        <row r="2000">
          <cell r="D2000" t="str">
            <v>Technická univerzita vo Zvolene</v>
          </cell>
          <cell r="AN2000">
            <v>22</v>
          </cell>
          <cell r="AO2000">
            <v>29</v>
          </cell>
          <cell r="AP2000">
            <v>29</v>
          </cell>
          <cell r="AQ2000">
            <v>22</v>
          </cell>
          <cell r="AR2000">
            <v>22</v>
          </cell>
          <cell r="BF2000">
            <v>15.7</v>
          </cell>
          <cell r="BG2000">
            <v>23.235999999999997</v>
          </cell>
          <cell r="BH2000">
            <v>23.235999999999997</v>
          </cell>
          <cell r="BI2000">
            <v>29</v>
          </cell>
          <cell r="BJ2000">
            <v>0</v>
          </cell>
        </row>
        <row r="2001">
          <cell r="D2001" t="str">
            <v>Univerzita Pavla Jozefa Šafárika v Košiciach</v>
          </cell>
          <cell r="AN2001">
            <v>9</v>
          </cell>
          <cell r="AO2001">
            <v>9.5</v>
          </cell>
          <cell r="AP2001">
            <v>0</v>
          </cell>
          <cell r="AQ2001">
            <v>0</v>
          </cell>
          <cell r="AR2001">
            <v>9</v>
          </cell>
          <cell r="BF2001">
            <v>13.5</v>
          </cell>
          <cell r="BG2001">
            <v>16.064999999999998</v>
          </cell>
          <cell r="BH2001">
            <v>14.279999999999998</v>
          </cell>
          <cell r="BI2001">
            <v>9.5</v>
          </cell>
          <cell r="BJ2001">
            <v>0</v>
          </cell>
        </row>
        <row r="2002">
          <cell r="D2002" t="str">
            <v>Univerzita Pavla Jozefa Šafárika v Košiciach</v>
          </cell>
          <cell r="AN2002">
            <v>15</v>
          </cell>
          <cell r="AO2002">
            <v>15.5</v>
          </cell>
          <cell r="AP2002">
            <v>0</v>
          </cell>
          <cell r="AQ2002">
            <v>0</v>
          </cell>
          <cell r="AR2002">
            <v>15</v>
          </cell>
          <cell r="BF2002">
            <v>22.5</v>
          </cell>
          <cell r="BG2002">
            <v>32.4</v>
          </cell>
          <cell r="BH2002">
            <v>29.314285714285713</v>
          </cell>
          <cell r="BI2002">
            <v>15.5</v>
          </cell>
          <cell r="BJ2002">
            <v>0</v>
          </cell>
        </row>
        <row r="2003">
          <cell r="D2003" t="str">
            <v>Univerzita Pavla Jozefa Šafárika v Košiciach</v>
          </cell>
          <cell r="AN2003">
            <v>24</v>
          </cell>
          <cell r="AO2003">
            <v>29</v>
          </cell>
          <cell r="AP2003">
            <v>29</v>
          </cell>
          <cell r="AQ2003">
            <v>24</v>
          </cell>
          <cell r="AR2003">
            <v>24</v>
          </cell>
          <cell r="BF2003">
            <v>36</v>
          </cell>
          <cell r="BG2003">
            <v>53.28</v>
          </cell>
          <cell r="BH2003">
            <v>53.28</v>
          </cell>
          <cell r="BI2003">
            <v>29</v>
          </cell>
          <cell r="BJ2003">
            <v>0</v>
          </cell>
        </row>
        <row r="2004">
          <cell r="D2004" t="str">
            <v>Univerzita Pavla Jozefa Šafárika v Košiciach</v>
          </cell>
          <cell r="AN2004">
            <v>2</v>
          </cell>
          <cell r="AO2004">
            <v>3</v>
          </cell>
          <cell r="AP2004">
            <v>3</v>
          </cell>
          <cell r="AQ2004">
            <v>2</v>
          </cell>
          <cell r="AR2004">
            <v>2</v>
          </cell>
          <cell r="BF2004">
            <v>1.7</v>
          </cell>
          <cell r="BG2004">
            <v>2.516</v>
          </cell>
          <cell r="BH2004">
            <v>2.516</v>
          </cell>
          <cell r="BI2004">
            <v>3</v>
          </cell>
          <cell r="BJ2004">
            <v>0</v>
          </cell>
        </row>
        <row r="2005">
          <cell r="D2005" t="str">
            <v>Univerzita Pavla Jozefa Šafárika v Košiciach</v>
          </cell>
          <cell r="AN2005">
            <v>4</v>
          </cell>
          <cell r="AO2005">
            <v>4</v>
          </cell>
          <cell r="AP2005">
            <v>4</v>
          </cell>
          <cell r="AQ2005">
            <v>4</v>
          </cell>
          <cell r="AR2005">
            <v>4</v>
          </cell>
          <cell r="BF2005">
            <v>3.4</v>
          </cell>
          <cell r="BG2005">
            <v>5.032</v>
          </cell>
          <cell r="BH2005">
            <v>5.032</v>
          </cell>
          <cell r="BI2005">
            <v>4</v>
          </cell>
          <cell r="BJ2005">
            <v>0</v>
          </cell>
        </row>
        <row r="2006">
          <cell r="D2006" t="str">
            <v>Univerzita Pavla Jozefa Šafárika v Košiciach</v>
          </cell>
          <cell r="AN2006">
            <v>11</v>
          </cell>
          <cell r="AO2006">
            <v>11</v>
          </cell>
          <cell r="AP2006">
            <v>11</v>
          </cell>
          <cell r="AQ2006">
            <v>11</v>
          </cell>
          <cell r="AR2006">
            <v>11</v>
          </cell>
          <cell r="BF2006">
            <v>9.5</v>
          </cell>
          <cell r="BG2006">
            <v>13.299999999999999</v>
          </cell>
          <cell r="BH2006">
            <v>13.299999999999999</v>
          </cell>
          <cell r="BI2006">
            <v>11</v>
          </cell>
          <cell r="BJ2006">
            <v>0</v>
          </cell>
        </row>
        <row r="2007">
          <cell r="D2007" t="str">
            <v>Univerzita Pavla Jozefa Šafárika v Košiciach</v>
          </cell>
          <cell r="AN2007">
            <v>2</v>
          </cell>
          <cell r="AO2007">
            <v>2</v>
          </cell>
          <cell r="AP2007">
            <v>2</v>
          </cell>
          <cell r="AQ2007">
            <v>2</v>
          </cell>
          <cell r="AR2007">
            <v>2</v>
          </cell>
          <cell r="BF2007">
            <v>1.7</v>
          </cell>
          <cell r="BG2007">
            <v>2.516</v>
          </cell>
          <cell r="BH2007">
            <v>2.516</v>
          </cell>
          <cell r="BI2007">
            <v>2</v>
          </cell>
          <cell r="BJ2007">
            <v>0</v>
          </cell>
        </row>
        <row r="2008">
          <cell r="D2008" t="str">
            <v>Univerzita Pavla Jozefa Šafárika v Košiciach</v>
          </cell>
          <cell r="AN2008">
            <v>12</v>
          </cell>
          <cell r="AO2008">
            <v>15</v>
          </cell>
          <cell r="AP2008">
            <v>15</v>
          </cell>
          <cell r="AQ2008">
            <v>12</v>
          </cell>
          <cell r="AR2008">
            <v>12</v>
          </cell>
          <cell r="BF2008">
            <v>10.8</v>
          </cell>
          <cell r="BG2008">
            <v>15.12</v>
          </cell>
          <cell r="BH2008">
            <v>15.12</v>
          </cell>
          <cell r="BI2008">
            <v>15</v>
          </cell>
          <cell r="BJ2008">
            <v>0</v>
          </cell>
        </row>
        <row r="2009">
          <cell r="D2009" t="str">
            <v>Univerzita Pavla Jozefa Šafárika v Košiciach</v>
          </cell>
          <cell r="AN2009">
            <v>9</v>
          </cell>
          <cell r="AO2009">
            <v>9</v>
          </cell>
          <cell r="AP2009">
            <v>9</v>
          </cell>
          <cell r="AQ2009">
            <v>9</v>
          </cell>
          <cell r="AR2009">
            <v>9</v>
          </cell>
          <cell r="BF2009">
            <v>7.5</v>
          </cell>
          <cell r="BG2009">
            <v>9.9</v>
          </cell>
          <cell r="BH2009">
            <v>9.9</v>
          </cell>
          <cell r="BI2009">
            <v>9</v>
          </cell>
          <cell r="BJ2009">
            <v>0</v>
          </cell>
        </row>
        <row r="2010">
          <cell r="D2010" t="str">
            <v>Univerzita Pavla Jozefa Šafárika v Košiciach</v>
          </cell>
          <cell r="AN2010">
            <v>1</v>
          </cell>
          <cell r="AO2010">
            <v>0</v>
          </cell>
          <cell r="AP2010">
            <v>0</v>
          </cell>
          <cell r="AQ2010">
            <v>1</v>
          </cell>
          <cell r="AR2010">
            <v>1</v>
          </cell>
          <cell r="BF2010">
            <v>3</v>
          </cell>
          <cell r="BG2010">
            <v>6.39</v>
          </cell>
          <cell r="BH2010">
            <v>6.39</v>
          </cell>
          <cell r="BI2010">
            <v>1</v>
          </cell>
          <cell r="BJ2010">
            <v>1</v>
          </cell>
        </row>
        <row r="2011">
          <cell r="D2011" t="str">
            <v>Univerzita Pavla Jozefa Šafárika v Košiciach</v>
          </cell>
          <cell r="AN2011">
            <v>9</v>
          </cell>
          <cell r="AO2011">
            <v>0</v>
          </cell>
          <cell r="AP2011">
            <v>0</v>
          </cell>
          <cell r="AQ2011">
            <v>9</v>
          </cell>
          <cell r="AR2011">
            <v>9</v>
          </cell>
          <cell r="BF2011">
            <v>27</v>
          </cell>
          <cell r="BG2011">
            <v>57.51</v>
          </cell>
          <cell r="BH2011">
            <v>57.51</v>
          </cell>
          <cell r="BI2011">
            <v>9</v>
          </cell>
          <cell r="BJ2011">
            <v>9</v>
          </cell>
        </row>
        <row r="2012">
          <cell r="D2012" t="str">
            <v>Univerzita Pavla Jozefa Šafárika v Košiciach</v>
          </cell>
          <cell r="AN2012">
            <v>5</v>
          </cell>
          <cell r="AO2012">
            <v>0</v>
          </cell>
          <cell r="AP2012">
            <v>0</v>
          </cell>
          <cell r="AQ2012">
            <v>5</v>
          </cell>
          <cell r="AR2012">
            <v>5</v>
          </cell>
          <cell r="BF2012">
            <v>15</v>
          </cell>
          <cell r="BG2012">
            <v>31.95</v>
          </cell>
          <cell r="BH2012">
            <v>31.95</v>
          </cell>
          <cell r="BI2012">
            <v>5</v>
          </cell>
          <cell r="BJ2012">
            <v>5</v>
          </cell>
        </row>
        <row r="2013">
          <cell r="D2013" t="str">
            <v>Univerzita Pavla Jozefa Šafárika v Košiciach</v>
          </cell>
          <cell r="AN2013">
            <v>2</v>
          </cell>
          <cell r="AO2013">
            <v>0</v>
          </cell>
          <cell r="AP2013">
            <v>0</v>
          </cell>
          <cell r="AQ2013">
            <v>2</v>
          </cell>
          <cell r="AR2013">
            <v>2</v>
          </cell>
          <cell r="BF2013">
            <v>6</v>
          </cell>
          <cell r="BG2013">
            <v>12.78</v>
          </cell>
          <cell r="BH2013">
            <v>12.78</v>
          </cell>
          <cell r="BI2013">
            <v>2</v>
          </cell>
          <cell r="BJ2013">
            <v>2</v>
          </cell>
        </row>
        <row r="2014">
          <cell r="D2014" t="str">
            <v>Univerzita Pavla Jozefa Šafárika v Košiciach</v>
          </cell>
          <cell r="AN2014">
            <v>108</v>
          </cell>
          <cell r="AO2014">
            <v>109</v>
          </cell>
          <cell r="AP2014">
            <v>0</v>
          </cell>
          <cell r="AQ2014">
            <v>0</v>
          </cell>
          <cell r="AR2014">
            <v>108</v>
          </cell>
          <cell r="BF2014">
            <v>162</v>
          </cell>
          <cell r="BG2014">
            <v>162</v>
          </cell>
          <cell r="BH2014">
            <v>108.00000000000001</v>
          </cell>
          <cell r="BI2014">
            <v>109</v>
          </cell>
          <cell r="BJ2014">
            <v>0</v>
          </cell>
        </row>
        <row r="2015">
          <cell r="D2015" t="str">
            <v>Univerzita Pavla Jozefa Šafárika v Košiciach</v>
          </cell>
          <cell r="AN2015">
            <v>37</v>
          </cell>
          <cell r="AO2015">
            <v>38</v>
          </cell>
          <cell r="AP2015">
            <v>0</v>
          </cell>
          <cell r="AQ2015">
            <v>0</v>
          </cell>
          <cell r="AR2015">
            <v>37</v>
          </cell>
          <cell r="BF2015">
            <v>55.5</v>
          </cell>
          <cell r="BG2015">
            <v>55.5</v>
          </cell>
          <cell r="BH2015">
            <v>45.409090909090907</v>
          </cell>
          <cell r="BI2015">
            <v>38</v>
          </cell>
          <cell r="BJ2015">
            <v>0</v>
          </cell>
        </row>
        <row r="2016">
          <cell r="D2016" t="str">
            <v>Univerzita Pavla Jozefa Šafárika v Košiciach</v>
          </cell>
          <cell r="AN2016">
            <v>23</v>
          </cell>
          <cell r="AO2016">
            <v>24</v>
          </cell>
          <cell r="AP2016">
            <v>0</v>
          </cell>
          <cell r="AQ2016">
            <v>0</v>
          </cell>
          <cell r="AR2016">
            <v>23</v>
          </cell>
          <cell r="BF2016">
            <v>34.5</v>
          </cell>
          <cell r="BG2016">
            <v>35.880000000000003</v>
          </cell>
          <cell r="BH2016">
            <v>28.704000000000004</v>
          </cell>
          <cell r="BI2016">
            <v>24</v>
          </cell>
          <cell r="BJ2016">
            <v>0</v>
          </cell>
        </row>
        <row r="2017">
          <cell r="D2017" t="str">
            <v>Univerzita Pavla Jozefa Šafárika v Košiciach</v>
          </cell>
          <cell r="AN2017">
            <v>0</v>
          </cell>
          <cell r="AO2017">
            <v>0</v>
          </cell>
          <cell r="AP2017">
            <v>0</v>
          </cell>
          <cell r="AQ2017">
            <v>0</v>
          </cell>
          <cell r="AR2017">
            <v>0</v>
          </cell>
          <cell r="BF2017">
            <v>0</v>
          </cell>
          <cell r="BG2017">
            <v>0</v>
          </cell>
          <cell r="BH2017">
            <v>0</v>
          </cell>
          <cell r="BI2017">
            <v>9</v>
          </cell>
          <cell r="BJ2017">
            <v>0</v>
          </cell>
        </row>
        <row r="2018">
          <cell r="D2018" t="str">
            <v>Univerzita Pavla Jozefa Šafárika v Košiciach</v>
          </cell>
          <cell r="AN2018">
            <v>19</v>
          </cell>
          <cell r="AO2018">
            <v>20</v>
          </cell>
          <cell r="AP2018">
            <v>0</v>
          </cell>
          <cell r="AQ2018">
            <v>0</v>
          </cell>
          <cell r="AR2018">
            <v>19</v>
          </cell>
          <cell r="BF2018">
            <v>28.5</v>
          </cell>
          <cell r="BG2018">
            <v>28.5</v>
          </cell>
          <cell r="BH2018">
            <v>17.53846153846154</v>
          </cell>
          <cell r="BI2018">
            <v>20</v>
          </cell>
          <cell r="BJ2018">
            <v>0</v>
          </cell>
        </row>
        <row r="2019">
          <cell r="D2019" t="str">
            <v>Univerzita Pavla Jozefa Šafárika v Košiciach</v>
          </cell>
          <cell r="AN2019">
            <v>19.5</v>
          </cell>
          <cell r="AO2019">
            <v>21.5</v>
          </cell>
          <cell r="AP2019">
            <v>0</v>
          </cell>
          <cell r="AQ2019">
            <v>0</v>
          </cell>
          <cell r="AR2019">
            <v>19.5</v>
          </cell>
          <cell r="BF2019">
            <v>29.25</v>
          </cell>
          <cell r="BG2019">
            <v>31.882500000000004</v>
          </cell>
          <cell r="BH2019">
            <v>31.882500000000004</v>
          </cell>
          <cell r="BI2019">
            <v>21.5</v>
          </cell>
          <cell r="BJ2019">
            <v>0</v>
          </cell>
        </row>
        <row r="2020">
          <cell r="D2020" t="str">
            <v>Univerzita Pavla Jozefa Šafárika v Košiciach</v>
          </cell>
          <cell r="AN2020">
            <v>11</v>
          </cell>
          <cell r="AO2020">
            <v>12</v>
          </cell>
          <cell r="AP2020">
            <v>0</v>
          </cell>
          <cell r="AQ2020">
            <v>0</v>
          </cell>
          <cell r="AR2020">
            <v>11</v>
          </cell>
          <cell r="BF2020">
            <v>16.5</v>
          </cell>
          <cell r="BG2020">
            <v>24.75</v>
          </cell>
          <cell r="BH2020">
            <v>20.625</v>
          </cell>
          <cell r="BI2020">
            <v>12</v>
          </cell>
          <cell r="BJ2020">
            <v>0</v>
          </cell>
        </row>
        <row r="2021">
          <cell r="D2021" t="str">
            <v>Univerzita Pavla Jozefa Šafárika v Košiciach</v>
          </cell>
          <cell r="AN2021">
            <v>8</v>
          </cell>
          <cell r="AO2021">
            <v>9</v>
          </cell>
          <cell r="AP2021">
            <v>0</v>
          </cell>
          <cell r="AQ2021">
            <v>0</v>
          </cell>
          <cell r="AR2021">
            <v>8</v>
          </cell>
          <cell r="BF2021">
            <v>12</v>
          </cell>
          <cell r="BG2021">
            <v>12</v>
          </cell>
          <cell r="BH2021">
            <v>10</v>
          </cell>
          <cell r="BI2021">
            <v>9</v>
          </cell>
          <cell r="BJ2021">
            <v>0</v>
          </cell>
        </row>
        <row r="2022">
          <cell r="D2022" t="str">
            <v>Univerzita Pavla Jozefa Šafárika v Košiciach</v>
          </cell>
          <cell r="AN2022">
            <v>15.5</v>
          </cell>
          <cell r="AO2022">
            <v>17.5</v>
          </cell>
          <cell r="AP2022">
            <v>0</v>
          </cell>
          <cell r="AQ2022">
            <v>0</v>
          </cell>
          <cell r="AR2022">
            <v>15.5</v>
          </cell>
          <cell r="BF2022">
            <v>23.25</v>
          </cell>
          <cell r="BG2022">
            <v>25.342500000000001</v>
          </cell>
          <cell r="BH2022">
            <v>23.758593750000003</v>
          </cell>
          <cell r="BI2022">
            <v>17.5</v>
          </cell>
          <cell r="BJ2022">
            <v>0</v>
          </cell>
        </row>
        <row r="2023">
          <cell r="D2023" t="str">
            <v>Univerzita Pavla Jozefa Šafárika v Košiciach</v>
          </cell>
          <cell r="AN2023">
            <v>35</v>
          </cell>
          <cell r="AO2023">
            <v>37</v>
          </cell>
          <cell r="AP2023">
            <v>0</v>
          </cell>
          <cell r="AQ2023">
            <v>0</v>
          </cell>
          <cell r="AR2023">
            <v>35</v>
          </cell>
          <cell r="BF2023">
            <v>52.5</v>
          </cell>
          <cell r="BG2023">
            <v>62.474999999999994</v>
          </cell>
          <cell r="BH2023">
            <v>46.856249999999996</v>
          </cell>
          <cell r="BI2023">
            <v>37</v>
          </cell>
          <cell r="BJ2023">
            <v>0</v>
          </cell>
        </row>
        <row r="2024">
          <cell r="D2024" t="str">
            <v>Univerzita Pavla Jozefa Šafárika v Košiciach</v>
          </cell>
          <cell r="AN2024">
            <v>3</v>
          </cell>
          <cell r="AO2024">
            <v>4</v>
          </cell>
          <cell r="AP2024">
            <v>0</v>
          </cell>
          <cell r="AQ2024">
            <v>0</v>
          </cell>
          <cell r="AR2024">
            <v>3</v>
          </cell>
          <cell r="BF2024">
            <v>4.5</v>
          </cell>
          <cell r="BG2024">
            <v>4.5</v>
          </cell>
          <cell r="BH2024">
            <v>2.5714285714285712</v>
          </cell>
          <cell r="BI2024">
            <v>4</v>
          </cell>
          <cell r="BJ2024">
            <v>0</v>
          </cell>
        </row>
        <row r="2025">
          <cell r="D2025" t="str">
            <v>Univerzita Pavla Jozefa Šafárika v Košiciach</v>
          </cell>
          <cell r="AN2025">
            <v>57</v>
          </cell>
          <cell r="AO2025">
            <v>60</v>
          </cell>
          <cell r="AP2025">
            <v>0</v>
          </cell>
          <cell r="AQ2025">
            <v>0</v>
          </cell>
          <cell r="AR2025">
            <v>57</v>
          </cell>
          <cell r="BF2025">
            <v>85.5</v>
          </cell>
          <cell r="BG2025">
            <v>85.5</v>
          </cell>
          <cell r="BH2025">
            <v>69.75</v>
          </cell>
          <cell r="BI2025">
            <v>60</v>
          </cell>
          <cell r="BJ2025">
            <v>0</v>
          </cell>
        </row>
        <row r="2026">
          <cell r="D2026" t="str">
            <v>Univerzita Pavla Jozefa Šafárika v Košiciach</v>
          </cell>
          <cell r="AN2026">
            <v>6</v>
          </cell>
          <cell r="AO2026">
            <v>8</v>
          </cell>
          <cell r="AP2026">
            <v>0</v>
          </cell>
          <cell r="AQ2026">
            <v>0</v>
          </cell>
          <cell r="AR2026">
            <v>6</v>
          </cell>
          <cell r="BF2026">
            <v>4.8</v>
          </cell>
          <cell r="BG2026">
            <v>4.8</v>
          </cell>
          <cell r="BH2026">
            <v>4.8</v>
          </cell>
          <cell r="BI2026">
            <v>8</v>
          </cell>
          <cell r="BJ2026">
            <v>0</v>
          </cell>
        </row>
        <row r="2027">
          <cell r="D2027" t="str">
            <v>Univerzita Pavla Jozefa Šafárika v Košiciach</v>
          </cell>
          <cell r="AN2027">
            <v>1</v>
          </cell>
          <cell r="AO2027">
            <v>1</v>
          </cell>
          <cell r="AP2027">
            <v>0</v>
          </cell>
          <cell r="AQ2027">
            <v>0</v>
          </cell>
          <cell r="AR2027">
            <v>1</v>
          </cell>
          <cell r="BF2027">
            <v>1</v>
          </cell>
          <cell r="BG2027">
            <v>1</v>
          </cell>
          <cell r="BH2027">
            <v>0.91666666666666663</v>
          </cell>
          <cell r="BI2027">
            <v>1</v>
          </cell>
          <cell r="BJ2027">
            <v>0</v>
          </cell>
        </row>
        <row r="2028">
          <cell r="D2028" t="str">
            <v>Univerzita Pavla Jozefa Šafárika v Košiciach</v>
          </cell>
          <cell r="AN2028">
            <v>8</v>
          </cell>
          <cell r="AO2028">
            <v>8</v>
          </cell>
          <cell r="AP2028">
            <v>0</v>
          </cell>
          <cell r="AQ2028">
            <v>0</v>
          </cell>
          <cell r="AR2028">
            <v>8</v>
          </cell>
          <cell r="BF2028">
            <v>6.5</v>
          </cell>
          <cell r="BG2028">
            <v>6.5</v>
          </cell>
          <cell r="BH2028">
            <v>5.958333333333333</v>
          </cell>
          <cell r="BI2028">
            <v>8</v>
          </cell>
          <cell r="BJ2028">
            <v>0</v>
          </cell>
        </row>
        <row r="2029">
          <cell r="D2029" t="str">
            <v>Univerzita Pavla Jozefa Šafárika v Košiciach</v>
          </cell>
          <cell r="AN2029">
            <v>15</v>
          </cell>
          <cell r="AO2029">
            <v>16</v>
          </cell>
          <cell r="AP2029">
            <v>0</v>
          </cell>
          <cell r="AQ2029">
            <v>0</v>
          </cell>
          <cell r="AR2029">
            <v>15</v>
          </cell>
          <cell r="BF2029">
            <v>13.2</v>
          </cell>
          <cell r="BG2029">
            <v>13.463999999999999</v>
          </cell>
          <cell r="BH2029">
            <v>13.463999999999999</v>
          </cell>
          <cell r="BI2029">
            <v>16</v>
          </cell>
          <cell r="BJ2029">
            <v>0</v>
          </cell>
        </row>
        <row r="2030">
          <cell r="D2030" t="str">
            <v>Univerzita Pavla Jozefa Šafárika v Košiciach</v>
          </cell>
          <cell r="AN2030">
            <v>14</v>
          </cell>
          <cell r="AO2030">
            <v>14</v>
          </cell>
          <cell r="AP2030">
            <v>0</v>
          </cell>
          <cell r="AQ2030">
            <v>0</v>
          </cell>
          <cell r="AR2030">
            <v>14</v>
          </cell>
          <cell r="BF2030">
            <v>11.899999999999999</v>
          </cell>
          <cell r="BG2030">
            <v>12.375999999999999</v>
          </cell>
          <cell r="BH2030">
            <v>12.375999999999999</v>
          </cell>
          <cell r="BI2030">
            <v>14</v>
          </cell>
          <cell r="BJ2030">
            <v>0</v>
          </cell>
        </row>
        <row r="2031">
          <cell r="D2031" t="str">
            <v>Univerzita Pavla Jozefa Šafárika v Košiciach</v>
          </cell>
          <cell r="AN2031">
            <v>24</v>
          </cell>
          <cell r="AO2031">
            <v>24</v>
          </cell>
          <cell r="AP2031">
            <v>0</v>
          </cell>
          <cell r="AQ2031">
            <v>0</v>
          </cell>
          <cell r="AR2031">
            <v>24</v>
          </cell>
          <cell r="BF2031">
            <v>19.2</v>
          </cell>
          <cell r="BG2031">
            <v>19.2</v>
          </cell>
          <cell r="BH2031">
            <v>19.2</v>
          </cell>
          <cell r="BI2031">
            <v>24</v>
          </cell>
          <cell r="BJ2031">
            <v>0</v>
          </cell>
        </row>
        <row r="2032">
          <cell r="D2032" t="str">
            <v>Univerzita Pavla Jozefa Šafárika v Košiciach</v>
          </cell>
          <cell r="AN2032">
            <v>4</v>
          </cell>
          <cell r="AO2032">
            <v>5</v>
          </cell>
          <cell r="AP2032">
            <v>0</v>
          </cell>
          <cell r="AQ2032">
            <v>0</v>
          </cell>
          <cell r="AR2032">
            <v>4</v>
          </cell>
          <cell r="BF2032">
            <v>3.7</v>
          </cell>
          <cell r="BG2032">
            <v>3.7740000000000005</v>
          </cell>
          <cell r="BH2032">
            <v>3.5829113924050637</v>
          </cell>
          <cell r="BI2032">
            <v>5</v>
          </cell>
          <cell r="BJ2032">
            <v>0</v>
          </cell>
        </row>
        <row r="2033">
          <cell r="D2033" t="str">
            <v>Univerzita Pavla Jozefa Šafárika v Košiciach</v>
          </cell>
          <cell r="AN2033">
            <v>6</v>
          </cell>
          <cell r="AO2033">
            <v>6</v>
          </cell>
          <cell r="AP2033">
            <v>0</v>
          </cell>
          <cell r="AQ2033">
            <v>0</v>
          </cell>
          <cell r="AR2033">
            <v>6</v>
          </cell>
          <cell r="BF2033">
            <v>4.8</v>
          </cell>
          <cell r="BG2033">
            <v>4.8959999999999999</v>
          </cell>
          <cell r="BH2033">
            <v>4.6481012658227847</v>
          </cell>
          <cell r="BI2033">
            <v>6</v>
          </cell>
          <cell r="BJ2033">
            <v>0</v>
          </cell>
        </row>
        <row r="2034">
          <cell r="D2034" t="str">
            <v>Univerzita Pavla Jozefa Šafárika v Košiciach</v>
          </cell>
          <cell r="AN2034">
            <v>5</v>
          </cell>
          <cell r="AO2034">
            <v>5</v>
          </cell>
          <cell r="AP2034">
            <v>5</v>
          </cell>
          <cell r="AQ2034">
            <v>0</v>
          </cell>
          <cell r="AR2034">
            <v>5</v>
          </cell>
          <cell r="BF2034">
            <v>4.7</v>
          </cell>
          <cell r="BG2034">
            <v>5.9220000000000006</v>
          </cell>
          <cell r="BH2034">
            <v>5.9220000000000006</v>
          </cell>
          <cell r="BI2034">
            <v>5</v>
          </cell>
          <cell r="BJ2034">
            <v>0</v>
          </cell>
        </row>
        <row r="2035">
          <cell r="D2035" t="str">
            <v>Univerzita Pavla Jozefa Šafárika v Košiciach</v>
          </cell>
          <cell r="AN2035">
            <v>0</v>
          </cell>
          <cell r="AO2035">
            <v>0</v>
          </cell>
          <cell r="AP2035">
            <v>0</v>
          </cell>
          <cell r="AQ2035">
            <v>0</v>
          </cell>
          <cell r="AR2035">
            <v>0</v>
          </cell>
          <cell r="BF2035">
            <v>0</v>
          </cell>
          <cell r="BG2035">
            <v>0</v>
          </cell>
          <cell r="BH2035">
            <v>0</v>
          </cell>
          <cell r="BI2035">
            <v>9</v>
          </cell>
          <cell r="BJ2035">
            <v>0</v>
          </cell>
        </row>
        <row r="2036">
          <cell r="D2036" t="str">
            <v>Univerzita Pavla Jozefa Šafárika v Košiciach</v>
          </cell>
          <cell r="AN2036">
            <v>3</v>
          </cell>
          <cell r="AO2036">
            <v>4</v>
          </cell>
          <cell r="AP2036">
            <v>4</v>
          </cell>
          <cell r="AQ2036">
            <v>0</v>
          </cell>
          <cell r="AR2036">
            <v>3</v>
          </cell>
          <cell r="BF2036">
            <v>2.7</v>
          </cell>
          <cell r="BG2036">
            <v>3.4020000000000001</v>
          </cell>
          <cell r="BH2036">
            <v>3.2297468354430379</v>
          </cell>
          <cell r="BI2036">
            <v>4</v>
          </cell>
          <cell r="BJ2036">
            <v>0</v>
          </cell>
        </row>
        <row r="2037">
          <cell r="D2037" t="str">
            <v>Univerzita Pavla Jozefa Šafárika v Košiciach</v>
          </cell>
          <cell r="AN2037">
            <v>8</v>
          </cell>
          <cell r="AO2037">
            <v>0</v>
          </cell>
          <cell r="AP2037">
            <v>0</v>
          </cell>
          <cell r="AQ2037">
            <v>0</v>
          </cell>
          <cell r="AR2037">
            <v>8</v>
          </cell>
          <cell r="BF2037">
            <v>32</v>
          </cell>
          <cell r="BG2037">
            <v>35.200000000000003</v>
          </cell>
          <cell r="BH2037">
            <v>35.200000000000003</v>
          </cell>
          <cell r="BI2037">
            <v>8</v>
          </cell>
          <cell r="BJ2037">
            <v>8</v>
          </cell>
        </row>
        <row r="2038">
          <cell r="D2038" t="str">
            <v>Univerzita Pavla Jozefa Šafárika v Košiciach</v>
          </cell>
          <cell r="AN2038">
            <v>0</v>
          </cell>
          <cell r="AO2038">
            <v>0</v>
          </cell>
          <cell r="AP2038">
            <v>0</v>
          </cell>
          <cell r="AQ2038">
            <v>0</v>
          </cell>
          <cell r="AR2038">
            <v>0</v>
          </cell>
          <cell r="BF2038">
            <v>0</v>
          </cell>
          <cell r="BG2038">
            <v>0</v>
          </cell>
          <cell r="BH2038">
            <v>0</v>
          </cell>
          <cell r="BI2038">
            <v>7</v>
          </cell>
          <cell r="BJ2038">
            <v>0</v>
          </cell>
        </row>
        <row r="2039">
          <cell r="D2039" t="str">
            <v>Univerzita Pavla Jozefa Šafárika v Košiciach</v>
          </cell>
          <cell r="AN2039">
            <v>7</v>
          </cell>
          <cell r="AO2039">
            <v>0</v>
          </cell>
          <cell r="AP2039">
            <v>0</v>
          </cell>
          <cell r="AQ2039">
            <v>0</v>
          </cell>
          <cell r="AR2039">
            <v>7</v>
          </cell>
          <cell r="BF2039">
            <v>28</v>
          </cell>
          <cell r="BG2039">
            <v>30.800000000000004</v>
          </cell>
          <cell r="BH2039">
            <v>30.800000000000004</v>
          </cell>
          <cell r="BI2039">
            <v>7</v>
          </cell>
          <cell r="BJ2039">
            <v>7</v>
          </cell>
        </row>
        <row r="2040">
          <cell r="D2040" t="str">
            <v>Univerzita Pavla Jozefa Šafárika v Košiciach</v>
          </cell>
          <cell r="AN2040">
            <v>3</v>
          </cell>
          <cell r="AO2040">
            <v>0</v>
          </cell>
          <cell r="AP2040">
            <v>0</v>
          </cell>
          <cell r="AQ2040">
            <v>0</v>
          </cell>
          <cell r="AR2040">
            <v>3</v>
          </cell>
          <cell r="BF2040">
            <v>12</v>
          </cell>
          <cell r="BG2040">
            <v>13.200000000000001</v>
          </cell>
          <cell r="BH2040">
            <v>13.200000000000001</v>
          </cell>
          <cell r="BI2040">
            <v>3</v>
          </cell>
          <cell r="BJ2040">
            <v>3</v>
          </cell>
        </row>
        <row r="2041">
          <cell r="D2041" t="str">
            <v>Univerzita Pavla Jozefa Šafárika v Košiciach</v>
          </cell>
          <cell r="AN2041">
            <v>12</v>
          </cell>
          <cell r="AO2041">
            <v>0</v>
          </cell>
          <cell r="AP2041">
            <v>0</v>
          </cell>
          <cell r="AQ2041">
            <v>0</v>
          </cell>
          <cell r="AR2041">
            <v>12</v>
          </cell>
          <cell r="BF2041">
            <v>36</v>
          </cell>
          <cell r="BG2041">
            <v>76.679999999999993</v>
          </cell>
          <cell r="BH2041">
            <v>51.12</v>
          </cell>
          <cell r="BI2041">
            <v>12</v>
          </cell>
          <cell r="BJ2041">
            <v>12</v>
          </cell>
        </row>
        <row r="2042">
          <cell r="D2042" t="str">
            <v>Univerzita Mateja Bela v Banskej Bystrici</v>
          </cell>
          <cell r="AN2042">
            <v>23</v>
          </cell>
          <cell r="AO2042">
            <v>29</v>
          </cell>
          <cell r="AP2042">
            <v>0</v>
          </cell>
          <cell r="AQ2042">
            <v>0</v>
          </cell>
          <cell r="AR2042">
            <v>23</v>
          </cell>
          <cell r="BF2042">
            <v>34.5</v>
          </cell>
          <cell r="BG2042">
            <v>34.5</v>
          </cell>
          <cell r="BH2042">
            <v>29.900000000000002</v>
          </cell>
          <cell r="BI2042">
            <v>29</v>
          </cell>
          <cell r="BJ2042">
            <v>0</v>
          </cell>
        </row>
        <row r="2043">
          <cell r="D2043" t="str">
            <v>Akadémia umení v Banskej Bystrici</v>
          </cell>
          <cell r="AN2043">
            <v>3</v>
          </cell>
          <cell r="AO2043">
            <v>0</v>
          </cell>
          <cell r="AP2043">
            <v>0</v>
          </cell>
          <cell r="AQ2043">
            <v>0</v>
          </cell>
          <cell r="AR2043">
            <v>3</v>
          </cell>
          <cell r="BF2043">
            <v>12</v>
          </cell>
          <cell r="BG2043">
            <v>13.200000000000001</v>
          </cell>
          <cell r="BH2043">
            <v>13.200000000000001</v>
          </cell>
          <cell r="BI2043">
            <v>3</v>
          </cell>
          <cell r="BJ2043">
            <v>3</v>
          </cell>
        </row>
        <row r="2044">
          <cell r="D2044" t="str">
            <v>Akadémia umení v Banskej Bystrici</v>
          </cell>
          <cell r="AN2044">
            <v>0</v>
          </cell>
          <cell r="AO2044">
            <v>0</v>
          </cell>
          <cell r="AP2044">
            <v>0</v>
          </cell>
          <cell r="AQ2044">
            <v>0</v>
          </cell>
          <cell r="AR2044">
            <v>0</v>
          </cell>
          <cell r="BF2044">
            <v>0</v>
          </cell>
          <cell r="BG2044">
            <v>0</v>
          </cell>
          <cell r="BH2044">
            <v>0</v>
          </cell>
          <cell r="BI2044">
            <v>4</v>
          </cell>
          <cell r="BJ2044">
            <v>0</v>
          </cell>
        </row>
        <row r="2045">
          <cell r="D2045" t="str">
            <v>Akadémia umení v Banskej Bystrici</v>
          </cell>
          <cell r="AN2045">
            <v>4</v>
          </cell>
          <cell r="AO2045">
            <v>5</v>
          </cell>
          <cell r="AP2045">
            <v>0</v>
          </cell>
          <cell r="AQ2045">
            <v>0</v>
          </cell>
          <cell r="AR2045">
            <v>4</v>
          </cell>
          <cell r="BF2045">
            <v>3.4</v>
          </cell>
          <cell r="BG2045">
            <v>10.981999999999999</v>
          </cell>
          <cell r="BH2045">
            <v>10.981999999999999</v>
          </cell>
          <cell r="BI2045">
            <v>5</v>
          </cell>
          <cell r="BJ2045">
            <v>0</v>
          </cell>
        </row>
        <row r="2046">
          <cell r="D2046" t="str">
            <v>Akadémia umení v Banskej Bystrici</v>
          </cell>
          <cell r="AN2046">
            <v>36</v>
          </cell>
          <cell r="AO2046">
            <v>39</v>
          </cell>
          <cell r="AP2046">
            <v>0</v>
          </cell>
          <cell r="AQ2046">
            <v>0</v>
          </cell>
          <cell r="AR2046">
            <v>36</v>
          </cell>
          <cell r="BF2046">
            <v>31.5</v>
          </cell>
          <cell r="BG2046">
            <v>101.745</v>
          </cell>
          <cell r="BH2046">
            <v>101.745</v>
          </cell>
          <cell r="BI2046">
            <v>39</v>
          </cell>
          <cell r="BJ2046">
            <v>0</v>
          </cell>
        </row>
        <row r="2047">
          <cell r="D2047" t="str">
            <v>Akadémia umení v Banskej Bystrici</v>
          </cell>
          <cell r="AN2047">
            <v>45</v>
          </cell>
          <cell r="AO2047">
            <v>46</v>
          </cell>
          <cell r="AP2047">
            <v>0</v>
          </cell>
          <cell r="AQ2047">
            <v>0</v>
          </cell>
          <cell r="AR2047">
            <v>45</v>
          </cell>
          <cell r="BF2047">
            <v>67.5</v>
          </cell>
          <cell r="BG2047">
            <v>218.02500000000001</v>
          </cell>
          <cell r="BH2047">
            <v>153.42500000000001</v>
          </cell>
          <cell r="BI2047">
            <v>46</v>
          </cell>
          <cell r="BJ2047">
            <v>0</v>
          </cell>
        </row>
        <row r="2048">
          <cell r="D2048" t="str">
            <v>Univerzita Pavla Jozefa Šafárika v Košiciach</v>
          </cell>
          <cell r="AN2048">
            <v>37</v>
          </cell>
          <cell r="AO2048">
            <v>40</v>
          </cell>
          <cell r="AP2048">
            <v>0</v>
          </cell>
          <cell r="AQ2048">
            <v>0</v>
          </cell>
          <cell r="AR2048">
            <v>37</v>
          </cell>
          <cell r="BF2048">
            <v>32.5</v>
          </cell>
          <cell r="BG2048">
            <v>69.875</v>
          </cell>
          <cell r="BH2048">
            <v>69.875</v>
          </cell>
          <cell r="BI2048">
            <v>40</v>
          </cell>
          <cell r="BJ2048">
            <v>0</v>
          </cell>
        </row>
        <row r="2049">
          <cell r="D2049" t="str">
            <v>Univerzita Pavla Jozefa Šafárika v Košiciach</v>
          </cell>
          <cell r="AN2049">
            <v>56</v>
          </cell>
          <cell r="AO2049">
            <v>62</v>
          </cell>
          <cell r="AP2049">
            <v>0</v>
          </cell>
          <cell r="AQ2049">
            <v>0</v>
          </cell>
          <cell r="AR2049">
            <v>56</v>
          </cell>
          <cell r="BF2049">
            <v>49.7</v>
          </cell>
          <cell r="BG2049">
            <v>106.855</v>
          </cell>
          <cell r="BH2049">
            <v>93.498125000000002</v>
          </cell>
          <cell r="BI2049">
            <v>62</v>
          </cell>
          <cell r="BJ2049">
            <v>0</v>
          </cell>
        </row>
        <row r="2050">
          <cell r="D2050" t="str">
            <v>Univerzita Pavla Jozefa Šafárika v Košiciach</v>
          </cell>
          <cell r="AN2050">
            <v>18</v>
          </cell>
          <cell r="AO2050">
            <v>20</v>
          </cell>
          <cell r="AP2050">
            <v>0</v>
          </cell>
          <cell r="AQ2050">
            <v>0</v>
          </cell>
          <cell r="AR2050">
            <v>18</v>
          </cell>
          <cell r="BF2050">
            <v>16.8</v>
          </cell>
          <cell r="BG2050">
            <v>24.864000000000001</v>
          </cell>
          <cell r="BH2050">
            <v>24.864000000000001</v>
          </cell>
          <cell r="BI2050">
            <v>20</v>
          </cell>
          <cell r="BJ2050">
            <v>0</v>
          </cell>
        </row>
        <row r="2051">
          <cell r="D2051" t="str">
            <v>Univerzita veterinárskeho lekárstva a farmácie v Košiciach</v>
          </cell>
          <cell r="AN2051">
            <v>27</v>
          </cell>
          <cell r="AO2051">
            <v>28</v>
          </cell>
          <cell r="AP2051">
            <v>0</v>
          </cell>
          <cell r="AQ2051">
            <v>0</v>
          </cell>
          <cell r="AR2051">
            <v>27</v>
          </cell>
          <cell r="BF2051">
            <v>40.5</v>
          </cell>
          <cell r="BG2051">
            <v>178.60500000000002</v>
          </cell>
          <cell r="BH2051">
            <v>122.79093750000001</v>
          </cell>
          <cell r="BI2051">
            <v>28</v>
          </cell>
          <cell r="BJ2051">
            <v>0</v>
          </cell>
        </row>
        <row r="2052">
          <cell r="D2052" t="str">
            <v>Akadémia umení v Banskej Bystrici</v>
          </cell>
          <cell r="AN2052">
            <v>1</v>
          </cell>
          <cell r="AO2052">
            <v>0</v>
          </cell>
          <cell r="AP2052">
            <v>0</v>
          </cell>
          <cell r="AQ2052">
            <v>0</v>
          </cell>
          <cell r="AR2052">
            <v>1</v>
          </cell>
          <cell r="BF2052">
            <v>4</v>
          </cell>
          <cell r="BG2052">
            <v>4.4000000000000004</v>
          </cell>
          <cell r="BH2052">
            <v>4.4000000000000004</v>
          </cell>
          <cell r="BI2052">
            <v>1</v>
          </cell>
          <cell r="BJ2052">
            <v>1</v>
          </cell>
        </row>
        <row r="2053">
          <cell r="D2053" t="str">
            <v>Akadémia umení v Banskej Bystrici</v>
          </cell>
          <cell r="AN2053">
            <v>10</v>
          </cell>
          <cell r="AO2053">
            <v>0</v>
          </cell>
          <cell r="AP2053">
            <v>0</v>
          </cell>
          <cell r="AQ2053">
            <v>0</v>
          </cell>
          <cell r="AR2053">
            <v>10</v>
          </cell>
          <cell r="BF2053">
            <v>40</v>
          </cell>
          <cell r="BG2053">
            <v>44</v>
          </cell>
          <cell r="BH2053">
            <v>44</v>
          </cell>
          <cell r="BI2053">
            <v>10</v>
          </cell>
          <cell r="BJ2053">
            <v>10</v>
          </cell>
        </row>
        <row r="2054">
          <cell r="D2054" t="str">
            <v>Akadémia umení v Banskej Bystrici</v>
          </cell>
          <cell r="AN2054">
            <v>106</v>
          </cell>
          <cell r="AO2054">
            <v>115</v>
          </cell>
          <cell r="AP2054">
            <v>0</v>
          </cell>
          <cell r="AQ2054">
            <v>0</v>
          </cell>
          <cell r="AR2054">
            <v>106</v>
          </cell>
          <cell r="BF2054">
            <v>95.8</v>
          </cell>
          <cell r="BG2054">
            <v>309.43399999999997</v>
          </cell>
          <cell r="BH2054">
            <v>309.43399999999997</v>
          </cell>
          <cell r="BI2054">
            <v>115</v>
          </cell>
          <cell r="BJ2054">
            <v>0</v>
          </cell>
        </row>
        <row r="2055">
          <cell r="D2055" t="str">
            <v>Akadémia umení v Banskej Bystrici</v>
          </cell>
          <cell r="AN2055">
            <v>5</v>
          </cell>
          <cell r="AO2055">
            <v>7</v>
          </cell>
          <cell r="AP2055">
            <v>0</v>
          </cell>
          <cell r="AQ2055">
            <v>0</v>
          </cell>
          <cell r="AR2055">
            <v>5</v>
          </cell>
          <cell r="BF2055">
            <v>4.0999999999999996</v>
          </cell>
          <cell r="BG2055">
            <v>13.242999999999999</v>
          </cell>
          <cell r="BH2055">
            <v>13.242999999999999</v>
          </cell>
          <cell r="BI2055">
            <v>7</v>
          </cell>
          <cell r="BJ2055">
            <v>0</v>
          </cell>
        </row>
        <row r="2056">
          <cell r="D2056" t="str">
            <v>Univerzita Mateja Bela v Banskej Bystrici</v>
          </cell>
          <cell r="AN2056">
            <v>4</v>
          </cell>
          <cell r="AO2056">
            <v>0</v>
          </cell>
          <cell r="AP2056">
            <v>0</v>
          </cell>
          <cell r="AQ2056">
            <v>4</v>
          </cell>
          <cell r="AR2056">
            <v>4</v>
          </cell>
          <cell r="BF2056">
            <v>12</v>
          </cell>
          <cell r="BG2056">
            <v>25.56</v>
          </cell>
          <cell r="BH2056">
            <v>25.56</v>
          </cell>
          <cell r="BI2056">
            <v>4</v>
          </cell>
          <cell r="BJ2056">
            <v>4</v>
          </cell>
        </row>
        <row r="2057">
          <cell r="D2057" t="str">
            <v>Univerzita Mateja Bela v Banskej Bystrici</v>
          </cell>
          <cell r="AN2057">
            <v>0</v>
          </cell>
          <cell r="AO2057">
            <v>0</v>
          </cell>
          <cell r="AP2057">
            <v>0</v>
          </cell>
          <cell r="AQ2057">
            <v>0</v>
          </cell>
          <cell r="AR2057">
            <v>0</v>
          </cell>
          <cell r="BF2057">
            <v>0</v>
          </cell>
          <cell r="BG2057">
            <v>0</v>
          </cell>
          <cell r="BH2057">
            <v>0</v>
          </cell>
          <cell r="BI2057">
            <v>10</v>
          </cell>
          <cell r="BJ2057">
            <v>0</v>
          </cell>
        </row>
        <row r="2058">
          <cell r="D2058" t="str">
            <v>Univerzita Mateja Bela v Banskej Bystrici</v>
          </cell>
          <cell r="AN2058">
            <v>1</v>
          </cell>
          <cell r="AO2058">
            <v>1.5</v>
          </cell>
          <cell r="AP2058">
            <v>1.5</v>
          </cell>
          <cell r="AQ2058">
            <v>1</v>
          </cell>
          <cell r="AR2058">
            <v>1</v>
          </cell>
          <cell r="BF2058">
            <v>1.5</v>
          </cell>
          <cell r="BG2058">
            <v>1.7849999999999999</v>
          </cell>
          <cell r="BH2058">
            <v>1.7849999999999999</v>
          </cell>
          <cell r="BI2058">
            <v>1.5</v>
          </cell>
          <cell r="BJ2058">
            <v>0</v>
          </cell>
        </row>
        <row r="2059">
          <cell r="D2059" t="str">
            <v>Univerzita Mateja Bela v Banskej Bystrici</v>
          </cell>
          <cell r="AN2059">
            <v>4</v>
          </cell>
          <cell r="AO2059">
            <v>4.5</v>
          </cell>
          <cell r="AP2059">
            <v>4.5</v>
          </cell>
          <cell r="AQ2059">
            <v>4</v>
          </cell>
          <cell r="AR2059">
            <v>4</v>
          </cell>
          <cell r="BF2059">
            <v>6</v>
          </cell>
          <cell r="BG2059">
            <v>7.14</v>
          </cell>
          <cell r="BH2059">
            <v>7.14</v>
          </cell>
          <cell r="BI2059">
            <v>4.5</v>
          </cell>
          <cell r="BJ2059">
            <v>0</v>
          </cell>
        </row>
        <row r="2060">
          <cell r="D2060" t="str">
            <v>Univerzita Mateja Bela v Banskej Bystrici</v>
          </cell>
          <cell r="AN2060">
            <v>21</v>
          </cell>
          <cell r="AO2060">
            <v>22</v>
          </cell>
          <cell r="AP2060">
            <v>22</v>
          </cell>
          <cell r="AQ2060">
            <v>21</v>
          </cell>
          <cell r="AR2060">
            <v>21</v>
          </cell>
          <cell r="BF2060">
            <v>31.5</v>
          </cell>
          <cell r="BG2060">
            <v>45.36</v>
          </cell>
          <cell r="BH2060">
            <v>43.5456</v>
          </cell>
          <cell r="BI2060">
            <v>22</v>
          </cell>
          <cell r="BJ2060">
            <v>0</v>
          </cell>
        </row>
        <row r="2061">
          <cell r="D2061" t="str">
            <v>Univerzita Mateja Bela v Banskej Bystrici</v>
          </cell>
          <cell r="AN2061">
            <v>28.5</v>
          </cell>
          <cell r="AO2061">
            <v>29</v>
          </cell>
          <cell r="AP2061">
            <v>0</v>
          </cell>
          <cell r="AQ2061">
            <v>0</v>
          </cell>
          <cell r="AR2061">
            <v>28.5</v>
          </cell>
          <cell r="BF2061">
            <v>42.75</v>
          </cell>
          <cell r="BG2061">
            <v>46.597500000000004</v>
          </cell>
          <cell r="BH2061">
            <v>41.272071428571429</v>
          </cell>
          <cell r="BI2061">
            <v>29</v>
          </cell>
          <cell r="BJ2061">
            <v>0</v>
          </cell>
        </row>
        <row r="2062">
          <cell r="D2062" t="str">
            <v>Univerzita Mateja Bela v Banskej Bystrici</v>
          </cell>
          <cell r="AN2062">
            <v>9.5</v>
          </cell>
          <cell r="AO2062">
            <v>10</v>
          </cell>
          <cell r="AP2062">
            <v>0</v>
          </cell>
          <cell r="AQ2062">
            <v>0</v>
          </cell>
          <cell r="AR2062">
            <v>9.5</v>
          </cell>
          <cell r="BF2062">
            <v>7.85</v>
          </cell>
          <cell r="BG2062">
            <v>11.303999999999998</v>
          </cell>
          <cell r="BH2062">
            <v>11.303999999999998</v>
          </cell>
          <cell r="BI2062">
            <v>10</v>
          </cell>
          <cell r="BJ2062">
            <v>0</v>
          </cell>
        </row>
        <row r="2063">
          <cell r="D2063" t="str">
            <v>Univerzita Mateja Bela v Banskej Bystrici</v>
          </cell>
          <cell r="AN2063">
            <v>0</v>
          </cell>
          <cell r="AO2063">
            <v>0</v>
          </cell>
          <cell r="AP2063">
            <v>0</v>
          </cell>
          <cell r="AQ2063">
            <v>0</v>
          </cell>
          <cell r="AR2063">
            <v>0</v>
          </cell>
          <cell r="BF2063">
            <v>0</v>
          </cell>
          <cell r="BG2063">
            <v>0</v>
          </cell>
          <cell r="BH2063">
            <v>0</v>
          </cell>
          <cell r="BI2063">
            <v>16</v>
          </cell>
          <cell r="BJ2063">
            <v>0</v>
          </cell>
        </row>
        <row r="2064">
          <cell r="D2064" t="str">
            <v>Univerzita Mateja Bela v Banskej Bystrici</v>
          </cell>
          <cell r="AN2064">
            <v>19</v>
          </cell>
          <cell r="AO2064">
            <v>20</v>
          </cell>
          <cell r="AP2064">
            <v>20</v>
          </cell>
          <cell r="AQ2064">
            <v>19</v>
          </cell>
          <cell r="AR2064">
            <v>19</v>
          </cell>
          <cell r="BF2064">
            <v>15.1</v>
          </cell>
          <cell r="BG2064">
            <v>22.347999999999999</v>
          </cell>
          <cell r="BH2064">
            <v>21.106444444444442</v>
          </cell>
          <cell r="BI2064">
            <v>20</v>
          </cell>
          <cell r="BJ2064">
            <v>0</v>
          </cell>
        </row>
        <row r="2065">
          <cell r="D2065" t="str">
            <v>Univerzita Mateja Bela v Banskej Bystrici</v>
          </cell>
          <cell r="AN2065">
            <v>0</v>
          </cell>
          <cell r="AO2065">
            <v>0</v>
          </cell>
          <cell r="AP2065">
            <v>0</v>
          </cell>
          <cell r="AQ2065">
            <v>0</v>
          </cell>
          <cell r="AR2065">
            <v>0</v>
          </cell>
          <cell r="BF2065">
            <v>0</v>
          </cell>
          <cell r="BG2065">
            <v>0</v>
          </cell>
          <cell r="BH2065">
            <v>0</v>
          </cell>
          <cell r="BI2065">
            <v>1</v>
          </cell>
          <cell r="BJ2065">
            <v>0</v>
          </cell>
        </row>
        <row r="2066">
          <cell r="D2066" t="str">
            <v>Univerzita Mateja Bela v Banskej Bystrici</v>
          </cell>
          <cell r="AN2066">
            <v>6</v>
          </cell>
          <cell r="AO2066">
            <v>7</v>
          </cell>
          <cell r="AP2066">
            <v>0</v>
          </cell>
          <cell r="AQ2066">
            <v>0</v>
          </cell>
          <cell r="AR2066">
            <v>6</v>
          </cell>
          <cell r="BF2066">
            <v>4.8</v>
          </cell>
          <cell r="BG2066">
            <v>5.2320000000000002</v>
          </cell>
          <cell r="BH2066">
            <v>5.2320000000000002</v>
          </cell>
          <cell r="BI2066">
            <v>7</v>
          </cell>
          <cell r="BJ2066">
            <v>0</v>
          </cell>
        </row>
        <row r="2067">
          <cell r="D2067" t="str">
            <v>Univerzita Mateja Bela v Banskej Bystrici</v>
          </cell>
          <cell r="AN2067">
            <v>25.5</v>
          </cell>
          <cell r="AO2067">
            <v>27</v>
          </cell>
          <cell r="AP2067">
            <v>0</v>
          </cell>
          <cell r="AQ2067">
            <v>0</v>
          </cell>
          <cell r="AR2067">
            <v>25.5</v>
          </cell>
          <cell r="BF2067">
            <v>38.25</v>
          </cell>
          <cell r="BG2067">
            <v>55.08</v>
          </cell>
          <cell r="BH2067">
            <v>49.572000000000003</v>
          </cell>
          <cell r="BI2067">
            <v>27</v>
          </cell>
          <cell r="BJ2067">
            <v>0</v>
          </cell>
        </row>
        <row r="2068">
          <cell r="D2068" t="str">
            <v>Univerzita veterinárskeho lekárstva a farmácie v Košiciach</v>
          </cell>
          <cell r="AN2068">
            <v>0</v>
          </cell>
          <cell r="AO2068">
            <v>0</v>
          </cell>
          <cell r="AP2068">
            <v>0</v>
          </cell>
          <cell r="AQ2068">
            <v>0</v>
          </cell>
          <cell r="AR2068">
            <v>0</v>
          </cell>
          <cell r="BF2068">
            <v>0</v>
          </cell>
          <cell r="BG2068">
            <v>0</v>
          </cell>
          <cell r="BH2068">
            <v>0</v>
          </cell>
          <cell r="BI2068">
            <v>2</v>
          </cell>
          <cell r="BJ2068">
            <v>0</v>
          </cell>
        </row>
        <row r="2069">
          <cell r="D2069" t="str">
            <v>Univerzita veterinárskeho lekárstva a farmácie v Košiciach</v>
          </cell>
          <cell r="AN2069">
            <v>2</v>
          </cell>
          <cell r="AO2069">
            <v>0</v>
          </cell>
          <cell r="AP2069">
            <v>0</v>
          </cell>
          <cell r="AQ2069">
            <v>2</v>
          </cell>
          <cell r="AR2069">
            <v>2</v>
          </cell>
          <cell r="BF2069">
            <v>6</v>
          </cell>
          <cell r="BG2069">
            <v>12.78</v>
          </cell>
          <cell r="BH2069">
            <v>12.78</v>
          </cell>
          <cell r="BI2069">
            <v>2</v>
          </cell>
          <cell r="BJ2069">
            <v>2</v>
          </cell>
        </row>
        <row r="2070">
          <cell r="D2070" t="str">
            <v>Univerzita sv. Cyrila a Metoda v Trnave</v>
          </cell>
          <cell r="AN2070">
            <v>0</v>
          </cell>
          <cell r="AO2070">
            <v>0</v>
          </cell>
          <cell r="AP2070">
            <v>0</v>
          </cell>
          <cell r="AQ2070">
            <v>0</v>
          </cell>
          <cell r="AR2070">
            <v>0</v>
          </cell>
          <cell r="BF2070">
            <v>0</v>
          </cell>
          <cell r="BG2070">
            <v>0</v>
          </cell>
          <cell r="BH2070">
            <v>0</v>
          </cell>
          <cell r="BI2070">
            <v>46</v>
          </cell>
          <cell r="BJ2070">
            <v>0</v>
          </cell>
        </row>
        <row r="2071">
          <cell r="D2071" t="str">
            <v>Univerzita sv. Cyrila a Metoda v Trnave</v>
          </cell>
          <cell r="AN2071">
            <v>0</v>
          </cell>
          <cell r="AO2071">
            <v>0</v>
          </cell>
          <cell r="AP2071">
            <v>0</v>
          </cell>
          <cell r="AQ2071">
            <v>0</v>
          </cell>
          <cell r="AR2071">
            <v>0</v>
          </cell>
          <cell r="BF2071">
            <v>0</v>
          </cell>
          <cell r="BG2071">
            <v>0</v>
          </cell>
          <cell r="BH2071">
            <v>0</v>
          </cell>
          <cell r="BI2071">
            <v>128</v>
          </cell>
          <cell r="BJ2071">
            <v>0</v>
          </cell>
        </row>
        <row r="2072">
          <cell r="D2072" t="str">
            <v>Univerzita sv. Cyrila a Metoda v Trnave</v>
          </cell>
          <cell r="AN2072">
            <v>0</v>
          </cell>
          <cell r="AO2072">
            <v>0</v>
          </cell>
          <cell r="AP2072">
            <v>0</v>
          </cell>
          <cell r="AQ2072">
            <v>0</v>
          </cell>
          <cell r="AR2072">
            <v>0</v>
          </cell>
          <cell r="BF2072">
            <v>0</v>
          </cell>
          <cell r="BG2072">
            <v>0</v>
          </cell>
          <cell r="BH2072">
            <v>0</v>
          </cell>
          <cell r="BI2072">
            <v>112</v>
          </cell>
          <cell r="BJ2072">
            <v>0</v>
          </cell>
        </row>
        <row r="2073">
          <cell r="D2073" t="str">
            <v>Univerzita sv. Cyrila a Metoda v Trnave</v>
          </cell>
          <cell r="AN2073">
            <v>0</v>
          </cell>
          <cell r="AO2073">
            <v>0</v>
          </cell>
          <cell r="AP2073">
            <v>0</v>
          </cell>
          <cell r="AQ2073">
            <v>0</v>
          </cell>
          <cell r="AR2073">
            <v>0</v>
          </cell>
          <cell r="BF2073">
            <v>0</v>
          </cell>
          <cell r="BG2073">
            <v>0</v>
          </cell>
          <cell r="BH2073">
            <v>0</v>
          </cell>
          <cell r="BI2073">
            <v>91</v>
          </cell>
          <cell r="BJ2073">
            <v>0</v>
          </cell>
        </row>
        <row r="2074">
          <cell r="D2074" t="str">
            <v>Univerzita sv. Cyrila a Metoda v Trnave</v>
          </cell>
          <cell r="AN2074">
            <v>0</v>
          </cell>
          <cell r="AO2074">
            <v>0</v>
          </cell>
          <cell r="AP2074">
            <v>0</v>
          </cell>
          <cell r="AQ2074">
            <v>0</v>
          </cell>
          <cell r="AR2074">
            <v>0</v>
          </cell>
          <cell r="BF2074">
            <v>0</v>
          </cell>
          <cell r="BG2074">
            <v>0</v>
          </cell>
          <cell r="BH2074">
            <v>0</v>
          </cell>
          <cell r="BI2074">
            <v>93</v>
          </cell>
          <cell r="BJ2074">
            <v>0</v>
          </cell>
        </row>
        <row r="2075">
          <cell r="D2075" t="str">
            <v>Univerzita sv. Cyrila a Metoda v Trnave</v>
          </cell>
          <cell r="AN2075">
            <v>7</v>
          </cell>
          <cell r="AO2075">
            <v>0</v>
          </cell>
          <cell r="AP2075">
            <v>0</v>
          </cell>
          <cell r="AQ2075">
            <v>0</v>
          </cell>
          <cell r="AR2075">
            <v>7</v>
          </cell>
          <cell r="BF2075">
            <v>28</v>
          </cell>
          <cell r="BG2075">
            <v>30.800000000000004</v>
          </cell>
          <cell r="BH2075">
            <v>30.800000000000004</v>
          </cell>
          <cell r="BI2075">
            <v>8</v>
          </cell>
          <cell r="BJ2075">
            <v>7</v>
          </cell>
        </row>
        <row r="2076">
          <cell r="D2076" t="str">
            <v>Univerzita sv. Cyrila a Metoda v Trnave</v>
          </cell>
          <cell r="AN2076">
            <v>0</v>
          </cell>
          <cell r="AO2076">
            <v>0</v>
          </cell>
          <cell r="AP2076">
            <v>0</v>
          </cell>
          <cell r="AQ2076">
            <v>0</v>
          </cell>
          <cell r="AR2076">
            <v>0</v>
          </cell>
          <cell r="BF2076">
            <v>0</v>
          </cell>
          <cell r="BG2076">
            <v>0</v>
          </cell>
          <cell r="BH2076">
            <v>0</v>
          </cell>
          <cell r="BI2076">
            <v>43</v>
          </cell>
          <cell r="BJ2076">
            <v>0</v>
          </cell>
        </row>
        <row r="2077">
          <cell r="D2077" t="str">
            <v>Univerzita sv. Cyrila a Metoda v Trnave</v>
          </cell>
          <cell r="AN2077">
            <v>16</v>
          </cell>
          <cell r="AO2077">
            <v>0</v>
          </cell>
          <cell r="AP2077">
            <v>0</v>
          </cell>
          <cell r="AQ2077">
            <v>0</v>
          </cell>
          <cell r="AR2077">
            <v>16</v>
          </cell>
          <cell r="BF2077">
            <v>64</v>
          </cell>
          <cell r="BG2077">
            <v>70.400000000000006</v>
          </cell>
          <cell r="BH2077">
            <v>70.400000000000006</v>
          </cell>
          <cell r="BI2077">
            <v>16</v>
          </cell>
          <cell r="BJ2077">
            <v>16</v>
          </cell>
        </row>
        <row r="2078">
          <cell r="D2078" t="str">
            <v>Univerzita sv. Cyrila a Metoda v Trnave</v>
          </cell>
          <cell r="AN2078">
            <v>0</v>
          </cell>
          <cell r="AO2078">
            <v>0</v>
          </cell>
          <cell r="AP2078">
            <v>0</v>
          </cell>
          <cell r="AQ2078">
            <v>0</v>
          </cell>
          <cell r="AR2078">
            <v>0</v>
          </cell>
          <cell r="BF2078">
            <v>0</v>
          </cell>
          <cell r="BG2078">
            <v>0</v>
          </cell>
          <cell r="BH2078">
            <v>0</v>
          </cell>
          <cell r="BI2078">
            <v>24</v>
          </cell>
          <cell r="BJ2078">
            <v>0</v>
          </cell>
        </row>
        <row r="2079">
          <cell r="D2079" t="str">
            <v>Univerzita sv. Cyrila a Metoda v Trnave</v>
          </cell>
          <cell r="AN2079">
            <v>12</v>
          </cell>
          <cell r="AO2079">
            <v>0</v>
          </cell>
          <cell r="AP2079">
            <v>0</v>
          </cell>
          <cell r="AQ2079">
            <v>0</v>
          </cell>
          <cell r="AR2079">
            <v>12</v>
          </cell>
          <cell r="BF2079">
            <v>48</v>
          </cell>
          <cell r="BG2079">
            <v>52.800000000000004</v>
          </cell>
          <cell r="BH2079">
            <v>52.800000000000004</v>
          </cell>
          <cell r="BI2079">
            <v>12</v>
          </cell>
          <cell r="BJ2079">
            <v>12</v>
          </cell>
        </row>
        <row r="2080">
          <cell r="D2080" t="str">
            <v>Univerzita sv. Cyrila a Metoda v Trnave</v>
          </cell>
          <cell r="AN2080">
            <v>65</v>
          </cell>
          <cell r="AO2080">
            <v>71</v>
          </cell>
          <cell r="AP2080">
            <v>0</v>
          </cell>
          <cell r="AQ2080">
            <v>0</v>
          </cell>
          <cell r="AR2080">
            <v>65</v>
          </cell>
          <cell r="BF2080">
            <v>97.5</v>
          </cell>
          <cell r="BG2080">
            <v>101.4</v>
          </cell>
          <cell r="BH2080">
            <v>82.387500000000003</v>
          </cell>
          <cell r="BI2080">
            <v>71</v>
          </cell>
          <cell r="BJ2080">
            <v>0</v>
          </cell>
        </row>
        <row r="2081">
          <cell r="D2081" t="str">
            <v>Univerzita sv. Cyrila a Metoda v Trnave</v>
          </cell>
          <cell r="AN2081">
            <v>19</v>
          </cell>
          <cell r="AO2081">
            <v>22</v>
          </cell>
          <cell r="AP2081">
            <v>0</v>
          </cell>
          <cell r="AQ2081">
            <v>0</v>
          </cell>
          <cell r="AR2081">
            <v>19</v>
          </cell>
          <cell r="BF2081">
            <v>28.5</v>
          </cell>
          <cell r="BG2081">
            <v>33.914999999999999</v>
          </cell>
          <cell r="BH2081">
            <v>27.454999999999998</v>
          </cell>
          <cell r="BI2081">
            <v>22</v>
          </cell>
          <cell r="BJ2081">
            <v>0</v>
          </cell>
        </row>
        <row r="2082">
          <cell r="D2082" t="str">
            <v>Univerzita sv. Cyrila a Metoda v Trnave</v>
          </cell>
          <cell r="AN2082">
            <v>78</v>
          </cell>
          <cell r="AO2082">
            <v>80</v>
          </cell>
          <cell r="AP2082">
            <v>0</v>
          </cell>
          <cell r="AQ2082">
            <v>0</v>
          </cell>
          <cell r="AR2082">
            <v>78</v>
          </cell>
          <cell r="BF2082">
            <v>117</v>
          </cell>
          <cell r="BG2082">
            <v>117</v>
          </cell>
          <cell r="BH2082">
            <v>106.36363636363636</v>
          </cell>
          <cell r="BI2082">
            <v>80</v>
          </cell>
          <cell r="BJ2082">
            <v>0</v>
          </cell>
        </row>
        <row r="2083">
          <cell r="D2083" t="str">
            <v>Univerzita sv. Cyrila a Metoda v Trnave</v>
          </cell>
          <cell r="AN2083">
            <v>7</v>
          </cell>
          <cell r="AO2083">
            <v>8.5</v>
          </cell>
          <cell r="AP2083">
            <v>0</v>
          </cell>
          <cell r="AQ2083">
            <v>0</v>
          </cell>
          <cell r="AR2083">
            <v>7</v>
          </cell>
          <cell r="BF2083">
            <v>10.5</v>
          </cell>
          <cell r="BG2083">
            <v>11.445</v>
          </cell>
          <cell r="BH2083">
            <v>11.445</v>
          </cell>
          <cell r="BI2083">
            <v>8.5</v>
          </cell>
          <cell r="BJ2083">
            <v>0</v>
          </cell>
        </row>
        <row r="2084">
          <cell r="D2084" t="str">
            <v>Univerzita sv. Cyrila a Metoda v Trnave</v>
          </cell>
          <cell r="AN2084">
            <v>0</v>
          </cell>
          <cell r="AO2084">
            <v>0.5</v>
          </cell>
          <cell r="AP2084">
            <v>0</v>
          </cell>
          <cell r="AQ2084">
            <v>0</v>
          </cell>
          <cell r="AR2084">
            <v>0</v>
          </cell>
          <cell r="BF2084">
            <v>0</v>
          </cell>
          <cell r="BG2084">
            <v>0</v>
          </cell>
          <cell r="BH2084">
            <v>0</v>
          </cell>
          <cell r="BI2084">
            <v>0.5</v>
          </cell>
          <cell r="BJ2084">
            <v>0</v>
          </cell>
        </row>
        <row r="2085">
          <cell r="D2085" t="str">
            <v>Univerzita sv. Cyrila a Metoda v Trnave</v>
          </cell>
          <cell r="AN2085">
            <v>23</v>
          </cell>
          <cell r="AO2085">
            <v>24</v>
          </cell>
          <cell r="AP2085">
            <v>24</v>
          </cell>
          <cell r="AQ2085">
            <v>23</v>
          </cell>
          <cell r="AR2085">
            <v>23</v>
          </cell>
          <cell r="BF2085">
            <v>19.7</v>
          </cell>
          <cell r="BG2085">
            <v>29.155999999999999</v>
          </cell>
          <cell r="BH2085">
            <v>29.155999999999999</v>
          </cell>
          <cell r="BI2085">
            <v>24</v>
          </cell>
          <cell r="BJ2085">
            <v>0</v>
          </cell>
        </row>
        <row r="2086">
          <cell r="D2086" t="str">
            <v>Univerzita sv. Cyrila a Metoda v Trnave</v>
          </cell>
          <cell r="AN2086">
            <v>12</v>
          </cell>
          <cell r="AO2086">
            <v>15</v>
          </cell>
          <cell r="AP2086">
            <v>0</v>
          </cell>
          <cell r="AQ2086">
            <v>0</v>
          </cell>
          <cell r="AR2086">
            <v>12</v>
          </cell>
          <cell r="BF2086">
            <v>10.5</v>
          </cell>
          <cell r="BG2086">
            <v>10.5</v>
          </cell>
          <cell r="BH2086">
            <v>10.5</v>
          </cell>
          <cell r="BI2086">
            <v>15</v>
          </cell>
          <cell r="BJ2086">
            <v>0</v>
          </cell>
        </row>
        <row r="2087">
          <cell r="D2087" t="str">
            <v>Univerzita sv. Cyrila a Metoda v Trnave</v>
          </cell>
          <cell r="AN2087">
            <v>8</v>
          </cell>
          <cell r="AO2087">
            <v>9</v>
          </cell>
          <cell r="AP2087">
            <v>0</v>
          </cell>
          <cell r="AQ2087">
            <v>0</v>
          </cell>
          <cell r="AR2087">
            <v>8</v>
          </cell>
          <cell r="BF2087">
            <v>6.5</v>
          </cell>
          <cell r="BG2087">
            <v>6.5</v>
          </cell>
          <cell r="BH2087">
            <v>6.5</v>
          </cell>
          <cell r="BI2087">
            <v>9</v>
          </cell>
          <cell r="BJ2087">
            <v>0</v>
          </cell>
        </row>
        <row r="2088">
          <cell r="D2088" t="str">
            <v>Univerzita sv. Cyrila a Metoda v Trnave</v>
          </cell>
          <cell r="AN2088">
            <v>8</v>
          </cell>
          <cell r="AO2088">
            <v>10</v>
          </cell>
          <cell r="AP2088">
            <v>0</v>
          </cell>
          <cell r="AQ2088">
            <v>0</v>
          </cell>
          <cell r="AR2088">
            <v>8</v>
          </cell>
          <cell r="BF2088">
            <v>12</v>
          </cell>
          <cell r="BG2088">
            <v>12.48</v>
          </cell>
          <cell r="BH2088">
            <v>12.48</v>
          </cell>
          <cell r="BI2088">
            <v>10</v>
          </cell>
          <cell r="BJ2088">
            <v>0</v>
          </cell>
        </row>
        <row r="2089">
          <cell r="D2089" t="str">
            <v>Univerzita sv. Cyrila a Metoda v Trnave</v>
          </cell>
          <cell r="AN2089">
            <v>0</v>
          </cell>
          <cell r="AO2089">
            <v>0</v>
          </cell>
          <cell r="AP2089">
            <v>0</v>
          </cell>
          <cell r="AQ2089">
            <v>0</v>
          </cell>
          <cell r="AR2089">
            <v>0</v>
          </cell>
          <cell r="BF2089">
            <v>0</v>
          </cell>
          <cell r="BG2089">
            <v>0</v>
          </cell>
          <cell r="BH2089">
            <v>0</v>
          </cell>
          <cell r="BI2089">
            <v>51</v>
          </cell>
          <cell r="BJ2089">
            <v>0</v>
          </cell>
        </row>
        <row r="2090">
          <cell r="D2090" t="str">
            <v>Univerzita sv. Cyrila a Metoda v Trnave</v>
          </cell>
          <cell r="AN2090">
            <v>0</v>
          </cell>
          <cell r="AO2090">
            <v>0</v>
          </cell>
          <cell r="AP2090">
            <v>0</v>
          </cell>
          <cell r="AQ2090">
            <v>0</v>
          </cell>
          <cell r="AR2090">
            <v>0</v>
          </cell>
          <cell r="BF2090">
            <v>0</v>
          </cell>
          <cell r="BG2090">
            <v>0</v>
          </cell>
          <cell r="BH2090">
            <v>0</v>
          </cell>
          <cell r="BI2090">
            <v>2</v>
          </cell>
          <cell r="BJ2090">
            <v>0</v>
          </cell>
        </row>
        <row r="2091">
          <cell r="D2091" t="str">
            <v>Univerzita sv. Cyrila a Metoda v Trnave</v>
          </cell>
          <cell r="AN2091">
            <v>5</v>
          </cell>
          <cell r="AO2091">
            <v>0</v>
          </cell>
          <cell r="AP2091">
            <v>0</v>
          </cell>
          <cell r="AQ2091">
            <v>0</v>
          </cell>
          <cell r="AR2091">
            <v>5</v>
          </cell>
          <cell r="BF2091">
            <v>20</v>
          </cell>
          <cell r="BG2091">
            <v>22</v>
          </cell>
          <cell r="BH2091">
            <v>22</v>
          </cell>
          <cell r="BI2091">
            <v>5</v>
          </cell>
          <cell r="BJ2091">
            <v>5</v>
          </cell>
        </row>
        <row r="2092">
          <cell r="D2092" t="str">
            <v>Univerzita Mateja Bela v Banskej Bystrici</v>
          </cell>
          <cell r="AN2092">
            <v>0</v>
          </cell>
          <cell r="AO2092">
            <v>0</v>
          </cell>
          <cell r="AP2092">
            <v>0</v>
          </cell>
          <cell r="AQ2092">
            <v>0</v>
          </cell>
          <cell r="AR2092">
            <v>0</v>
          </cell>
          <cell r="BF2092">
            <v>0</v>
          </cell>
          <cell r="BG2092">
            <v>0</v>
          </cell>
          <cell r="BH2092">
            <v>0</v>
          </cell>
          <cell r="BI2092">
            <v>17</v>
          </cell>
          <cell r="BJ2092">
            <v>0</v>
          </cell>
        </row>
        <row r="2093">
          <cell r="D2093" t="str">
            <v>Univerzita Mateja Bela v Banskej Bystrici</v>
          </cell>
          <cell r="AN2093">
            <v>0</v>
          </cell>
          <cell r="AO2093">
            <v>0</v>
          </cell>
          <cell r="AP2093">
            <v>0</v>
          </cell>
          <cell r="AQ2093">
            <v>0</v>
          </cell>
          <cell r="AR2093">
            <v>0</v>
          </cell>
          <cell r="BF2093">
            <v>0</v>
          </cell>
          <cell r="BG2093">
            <v>0</v>
          </cell>
          <cell r="BH2093">
            <v>0</v>
          </cell>
          <cell r="BI2093">
            <v>14</v>
          </cell>
          <cell r="BJ2093">
            <v>0</v>
          </cell>
        </row>
        <row r="2094">
          <cell r="D2094" t="str">
            <v>Univerzita Mateja Bela v Banskej Bystrici</v>
          </cell>
          <cell r="AN2094">
            <v>3</v>
          </cell>
          <cell r="AO2094">
            <v>0</v>
          </cell>
          <cell r="AP2094">
            <v>0</v>
          </cell>
          <cell r="AQ2094">
            <v>0</v>
          </cell>
          <cell r="AR2094">
            <v>3</v>
          </cell>
          <cell r="BF2094">
            <v>12</v>
          </cell>
          <cell r="BG2094">
            <v>13.200000000000001</v>
          </cell>
          <cell r="BH2094">
            <v>13.200000000000001</v>
          </cell>
          <cell r="BI2094">
            <v>3</v>
          </cell>
          <cell r="BJ2094">
            <v>3</v>
          </cell>
        </row>
        <row r="2095">
          <cell r="D2095" t="str">
            <v>Univerzita Mateja Bela v Banskej Bystrici</v>
          </cell>
          <cell r="AN2095">
            <v>0</v>
          </cell>
          <cell r="AO2095">
            <v>0</v>
          </cell>
          <cell r="AP2095">
            <v>0</v>
          </cell>
          <cell r="AQ2095">
            <v>0</v>
          </cell>
          <cell r="AR2095">
            <v>0</v>
          </cell>
          <cell r="BF2095">
            <v>0</v>
          </cell>
          <cell r="BG2095">
            <v>0</v>
          </cell>
          <cell r="BH2095">
            <v>0</v>
          </cell>
          <cell r="BI2095">
            <v>17</v>
          </cell>
          <cell r="BJ2095">
            <v>0</v>
          </cell>
        </row>
        <row r="2096">
          <cell r="D2096" t="str">
            <v>Univerzita Mateja Bela v Banskej Bystrici</v>
          </cell>
          <cell r="AN2096">
            <v>5</v>
          </cell>
          <cell r="AO2096">
            <v>0</v>
          </cell>
          <cell r="AP2096">
            <v>0</v>
          </cell>
          <cell r="AQ2096">
            <v>0</v>
          </cell>
          <cell r="AR2096">
            <v>5</v>
          </cell>
          <cell r="BF2096">
            <v>20</v>
          </cell>
          <cell r="BG2096">
            <v>22</v>
          </cell>
          <cell r="BH2096">
            <v>22</v>
          </cell>
          <cell r="BI2096">
            <v>5</v>
          </cell>
          <cell r="BJ2096">
            <v>5</v>
          </cell>
        </row>
        <row r="2097">
          <cell r="D2097" t="str">
            <v>Univerzita Mateja Bela v Banskej Bystrici</v>
          </cell>
          <cell r="AN2097">
            <v>0</v>
          </cell>
          <cell r="AO2097">
            <v>0</v>
          </cell>
          <cell r="AP2097">
            <v>0</v>
          </cell>
          <cell r="AQ2097">
            <v>0</v>
          </cell>
          <cell r="AR2097">
            <v>0</v>
          </cell>
          <cell r="BF2097">
            <v>0</v>
          </cell>
          <cell r="BG2097">
            <v>0</v>
          </cell>
          <cell r="BH2097">
            <v>0</v>
          </cell>
          <cell r="BI2097">
            <v>23</v>
          </cell>
          <cell r="BJ2097">
            <v>0</v>
          </cell>
        </row>
        <row r="2098">
          <cell r="D2098" t="str">
            <v>Univerzita Mateja Bela v Banskej Bystrici</v>
          </cell>
          <cell r="AN2098">
            <v>14</v>
          </cell>
          <cell r="AO2098">
            <v>15</v>
          </cell>
          <cell r="AP2098">
            <v>0</v>
          </cell>
          <cell r="AQ2098">
            <v>0</v>
          </cell>
          <cell r="AR2098">
            <v>14</v>
          </cell>
          <cell r="BF2098">
            <v>12.2</v>
          </cell>
          <cell r="BG2098">
            <v>26.229999999999997</v>
          </cell>
          <cell r="BH2098">
            <v>26.229999999999997</v>
          </cell>
          <cell r="BI2098">
            <v>15</v>
          </cell>
          <cell r="BJ2098">
            <v>0</v>
          </cell>
        </row>
        <row r="2099">
          <cell r="D2099" t="str">
            <v>Univerzita Mateja Bela v Banskej Bystrici</v>
          </cell>
          <cell r="AN2099">
            <v>4</v>
          </cell>
          <cell r="AO2099">
            <v>4.5</v>
          </cell>
          <cell r="AP2099">
            <v>0</v>
          </cell>
          <cell r="AQ2099">
            <v>0</v>
          </cell>
          <cell r="AR2099">
            <v>4</v>
          </cell>
          <cell r="BF2099">
            <v>6</v>
          </cell>
          <cell r="BG2099">
            <v>12.899999999999999</v>
          </cell>
          <cell r="BH2099">
            <v>12.899999999999999</v>
          </cell>
          <cell r="BI2099">
            <v>4.5</v>
          </cell>
          <cell r="BJ2099">
            <v>0</v>
          </cell>
        </row>
        <row r="2100">
          <cell r="D2100" t="str">
            <v>Univerzita Mateja Bela v Banskej Bystrici</v>
          </cell>
          <cell r="AN2100">
            <v>36</v>
          </cell>
          <cell r="AO2100">
            <v>37</v>
          </cell>
          <cell r="AP2100">
            <v>0</v>
          </cell>
          <cell r="AQ2100">
            <v>0</v>
          </cell>
          <cell r="AR2100">
            <v>36</v>
          </cell>
          <cell r="BF2100">
            <v>54</v>
          </cell>
          <cell r="BG2100">
            <v>58.860000000000007</v>
          </cell>
          <cell r="BH2100">
            <v>55.292727272727284</v>
          </cell>
          <cell r="BI2100">
            <v>37</v>
          </cell>
          <cell r="BJ2100">
            <v>0</v>
          </cell>
        </row>
        <row r="2101">
          <cell r="D2101" t="str">
            <v>Univerzita Mateja Bela v Banskej Bystrici</v>
          </cell>
          <cell r="AN2101">
            <v>4</v>
          </cell>
          <cell r="AO2101">
            <v>0</v>
          </cell>
          <cell r="AP2101">
            <v>0</v>
          </cell>
          <cell r="AQ2101">
            <v>0</v>
          </cell>
          <cell r="AR2101">
            <v>4</v>
          </cell>
          <cell r="BF2101">
            <v>16</v>
          </cell>
          <cell r="BG2101">
            <v>17.600000000000001</v>
          </cell>
          <cell r="BH2101">
            <v>17.600000000000001</v>
          </cell>
          <cell r="BI2101">
            <v>4</v>
          </cell>
          <cell r="BJ2101">
            <v>4</v>
          </cell>
        </row>
        <row r="2102">
          <cell r="D2102" t="str">
            <v>Univerzita Mateja Bela v Banskej Bystrici</v>
          </cell>
          <cell r="AN2102">
            <v>0</v>
          </cell>
          <cell r="AO2102">
            <v>0</v>
          </cell>
          <cell r="AP2102">
            <v>0</v>
          </cell>
          <cell r="AQ2102">
            <v>0</v>
          </cell>
          <cell r="AR2102">
            <v>0</v>
          </cell>
          <cell r="BF2102">
            <v>0</v>
          </cell>
          <cell r="BG2102">
            <v>0</v>
          </cell>
          <cell r="BH2102">
            <v>0</v>
          </cell>
          <cell r="BI2102">
            <v>4</v>
          </cell>
          <cell r="BJ2102">
            <v>0</v>
          </cell>
        </row>
        <row r="2103">
          <cell r="D2103" t="str">
            <v>Univerzita Mateja Bela v Banskej Bystrici</v>
          </cell>
          <cell r="AN2103">
            <v>2</v>
          </cell>
          <cell r="AO2103">
            <v>0</v>
          </cell>
          <cell r="AP2103">
            <v>0</v>
          </cell>
          <cell r="AQ2103">
            <v>0</v>
          </cell>
          <cell r="AR2103">
            <v>2</v>
          </cell>
          <cell r="BF2103">
            <v>8</v>
          </cell>
          <cell r="BG2103">
            <v>8.8000000000000007</v>
          </cell>
          <cell r="BH2103">
            <v>8.8000000000000007</v>
          </cell>
          <cell r="BI2103">
            <v>2</v>
          </cell>
          <cell r="BJ2103">
            <v>2</v>
          </cell>
        </row>
        <row r="2104">
          <cell r="D2104" t="str">
            <v>Univerzita Mateja Bela v Banskej Bystrici</v>
          </cell>
          <cell r="AN2104">
            <v>25</v>
          </cell>
          <cell r="AO2104">
            <v>27</v>
          </cell>
          <cell r="AP2104">
            <v>0</v>
          </cell>
          <cell r="AQ2104">
            <v>0</v>
          </cell>
          <cell r="AR2104">
            <v>25</v>
          </cell>
          <cell r="BF2104">
            <v>37.5</v>
          </cell>
          <cell r="BG2104">
            <v>37.5</v>
          </cell>
          <cell r="BH2104">
            <v>37.5</v>
          </cell>
          <cell r="BI2104">
            <v>27</v>
          </cell>
          <cell r="BJ2104">
            <v>0</v>
          </cell>
        </row>
        <row r="2105">
          <cell r="D2105" t="str">
            <v>Univerzita Mateja Bela v Banskej Bystrici</v>
          </cell>
          <cell r="AN2105">
            <v>27</v>
          </cell>
          <cell r="AO2105">
            <v>29</v>
          </cell>
          <cell r="AP2105">
            <v>0</v>
          </cell>
          <cell r="AQ2105">
            <v>0</v>
          </cell>
          <cell r="AR2105">
            <v>27</v>
          </cell>
          <cell r="BF2105">
            <v>40.5</v>
          </cell>
          <cell r="BG2105">
            <v>48.195</v>
          </cell>
          <cell r="BH2105">
            <v>40.162500000000001</v>
          </cell>
          <cell r="BI2105">
            <v>29</v>
          </cell>
          <cell r="BJ2105">
            <v>0</v>
          </cell>
        </row>
        <row r="2106">
          <cell r="D2106" t="str">
            <v>Univerzita Mateja Bela v Banskej Bystrici</v>
          </cell>
          <cell r="AN2106">
            <v>12</v>
          </cell>
          <cell r="AO2106">
            <v>13</v>
          </cell>
          <cell r="AP2106">
            <v>0</v>
          </cell>
          <cell r="AQ2106">
            <v>0</v>
          </cell>
          <cell r="AR2106">
            <v>12</v>
          </cell>
          <cell r="BF2106">
            <v>18</v>
          </cell>
          <cell r="BG2106">
            <v>38.699999999999996</v>
          </cell>
          <cell r="BH2106">
            <v>38.699999999999996</v>
          </cell>
          <cell r="BI2106">
            <v>13</v>
          </cell>
          <cell r="BJ2106">
            <v>0</v>
          </cell>
        </row>
        <row r="2107">
          <cell r="D2107" t="str">
            <v>Univerzita Mateja Bela v Banskej Bystrici</v>
          </cell>
          <cell r="AN2107">
            <v>21</v>
          </cell>
          <cell r="AO2107">
            <v>22</v>
          </cell>
          <cell r="AP2107">
            <v>0</v>
          </cell>
          <cell r="AQ2107">
            <v>0</v>
          </cell>
          <cell r="AR2107">
            <v>21</v>
          </cell>
          <cell r="BF2107">
            <v>31.5</v>
          </cell>
          <cell r="BG2107">
            <v>67.724999999999994</v>
          </cell>
          <cell r="BH2107">
            <v>58.05</v>
          </cell>
          <cell r="BI2107">
            <v>22</v>
          </cell>
          <cell r="BJ2107">
            <v>0</v>
          </cell>
        </row>
        <row r="2108">
          <cell r="D2108" t="str">
            <v>Univerzita Mateja Bela v Banskej Bystrici</v>
          </cell>
          <cell r="AN2108">
            <v>10.5</v>
          </cell>
          <cell r="AO2108">
            <v>11</v>
          </cell>
          <cell r="AP2108">
            <v>0</v>
          </cell>
          <cell r="AQ2108">
            <v>0</v>
          </cell>
          <cell r="AR2108">
            <v>10.5</v>
          </cell>
          <cell r="BF2108">
            <v>15.75</v>
          </cell>
          <cell r="BG2108">
            <v>18.7425</v>
          </cell>
          <cell r="BH2108">
            <v>16.928709677419356</v>
          </cell>
          <cell r="BI2108">
            <v>11</v>
          </cell>
          <cell r="BJ2108">
            <v>0</v>
          </cell>
        </row>
        <row r="2109">
          <cell r="D2109" t="str">
            <v>Univerzita Mateja Bela v Banskej Bystrici</v>
          </cell>
          <cell r="AN2109">
            <v>28</v>
          </cell>
          <cell r="AO2109">
            <v>33</v>
          </cell>
          <cell r="AP2109">
            <v>0</v>
          </cell>
          <cell r="AQ2109">
            <v>0</v>
          </cell>
          <cell r="AR2109">
            <v>28</v>
          </cell>
          <cell r="BF2109">
            <v>42</v>
          </cell>
          <cell r="BG2109">
            <v>42</v>
          </cell>
          <cell r="BH2109">
            <v>36.75</v>
          </cell>
          <cell r="BI2109">
            <v>33</v>
          </cell>
          <cell r="BJ2109">
            <v>0</v>
          </cell>
        </row>
        <row r="2110">
          <cell r="D2110" t="str">
            <v>Univerzita Mateja Bela v Banskej Bystrici</v>
          </cell>
          <cell r="AN2110">
            <v>0</v>
          </cell>
          <cell r="AO2110">
            <v>0</v>
          </cell>
          <cell r="AP2110">
            <v>0</v>
          </cell>
          <cell r="AQ2110">
            <v>0</v>
          </cell>
          <cell r="AR2110">
            <v>0</v>
          </cell>
          <cell r="BF2110">
            <v>0</v>
          </cell>
          <cell r="BG2110">
            <v>0</v>
          </cell>
          <cell r="BH2110">
            <v>0</v>
          </cell>
          <cell r="BI2110">
            <v>7</v>
          </cell>
          <cell r="BJ2110">
            <v>0</v>
          </cell>
        </row>
        <row r="2111">
          <cell r="D2111" t="str">
            <v>Univerzita Mateja Bela v Banskej Bystrici</v>
          </cell>
          <cell r="AN2111">
            <v>18</v>
          </cell>
          <cell r="AO2111">
            <v>18</v>
          </cell>
          <cell r="AP2111">
            <v>0</v>
          </cell>
          <cell r="AQ2111">
            <v>0</v>
          </cell>
          <cell r="AR2111">
            <v>18</v>
          </cell>
          <cell r="BF2111">
            <v>15.6</v>
          </cell>
          <cell r="BG2111">
            <v>33.54</v>
          </cell>
          <cell r="BH2111">
            <v>33.54</v>
          </cell>
          <cell r="BI2111">
            <v>18</v>
          </cell>
          <cell r="BJ2111">
            <v>0</v>
          </cell>
        </row>
        <row r="2112">
          <cell r="D2112" t="str">
            <v>Univerzita Mateja Bela v Banskej Bystrici</v>
          </cell>
          <cell r="AN2112">
            <v>47</v>
          </cell>
          <cell r="AO2112">
            <v>48</v>
          </cell>
          <cell r="AP2112">
            <v>0</v>
          </cell>
          <cell r="AQ2112">
            <v>0</v>
          </cell>
          <cell r="AR2112">
            <v>47</v>
          </cell>
          <cell r="BF2112">
            <v>43.7</v>
          </cell>
          <cell r="BG2112">
            <v>43.7</v>
          </cell>
          <cell r="BH2112">
            <v>43.7</v>
          </cell>
          <cell r="BI2112">
            <v>48</v>
          </cell>
          <cell r="BJ2112">
            <v>0</v>
          </cell>
        </row>
        <row r="2113">
          <cell r="D2113" t="str">
            <v>Univerzita Mateja Bela v Banskej Bystrici</v>
          </cell>
          <cell r="AN2113">
            <v>78</v>
          </cell>
          <cell r="AO2113">
            <v>86</v>
          </cell>
          <cell r="AP2113">
            <v>0</v>
          </cell>
          <cell r="AQ2113">
            <v>0</v>
          </cell>
          <cell r="AR2113">
            <v>78</v>
          </cell>
          <cell r="BF2113">
            <v>65.400000000000006</v>
          </cell>
          <cell r="BG2113">
            <v>65.400000000000006</v>
          </cell>
          <cell r="BH2113">
            <v>61.21226158038148</v>
          </cell>
          <cell r="BI2113">
            <v>86</v>
          </cell>
          <cell r="BJ2113">
            <v>0</v>
          </cell>
        </row>
        <row r="2114">
          <cell r="D2114" t="str">
            <v>Univerzita Mateja Bela v Banskej Bystrici</v>
          </cell>
          <cell r="AN2114">
            <v>5</v>
          </cell>
          <cell r="AO2114">
            <v>5</v>
          </cell>
          <cell r="AP2114">
            <v>0</v>
          </cell>
          <cell r="AQ2114">
            <v>0</v>
          </cell>
          <cell r="AR2114">
            <v>5</v>
          </cell>
          <cell r="BF2114">
            <v>4.4000000000000004</v>
          </cell>
          <cell r="BG2114">
            <v>9.4600000000000009</v>
          </cell>
          <cell r="BH2114">
            <v>9.4600000000000009</v>
          </cell>
          <cell r="BI2114">
            <v>5</v>
          </cell>
          <cell r="BJ2114">
            <v>0</v>
          </cell>
        </row>
        <row r="2115">
          <cell r="D2115" t="str">
            <v>Univerzita Mateja Bela v Banskej Bystrici</v>
          </cell>
          <cell r="AN2115">
            <v>5.5</v>
          </cell>
          <cell r="AO2115">
            <v>7.5</v>
          </cell>
          <cell r="AP2115">
            <v>0</v>
          </cell>
          <cell r="AQ2115">
            <v>0</v>
          </cell>
          <cell r="AR2115">
            <v>5.5</v>
          </cell>
          <cell r="BF2115">
            <v>4.75</v>
          </cell>
          <cell r="BG2115">
            <v>5.6524999999999999</v>
          </cell>
          <cell r="BH2115">
            <v>5.6524999999999999</v>
          </cell>
          <cell r="BI2115">
            <v>7.5</v>
          </cell>
          <cell r="BJ2115">
            <v>0</v>
          </cell>
        </row>
        <row r="2116">
          <cell r="D2116" t="str">
            <v>Univerzita Mateja Bela v Banskej Bystrici</v>
          </cell>
          <cell r="AN2116">
            <v>0</v>
          </cell>
          <cell r="AO2116">
            <v>0</v>
          </cell>
          <cell r="AP2116">
            <v>0</v>
          </cell>
          <cell r="AQ2116">
            <v>0</v>
          </cell>
          <cell r="AR2116">
            <v>0</v>
          </cell>
          <cell r="BF2116">
            <v>0</v>
          </cell>
          <cell r="BG2116">
            <v>0</v>
          </cell>
          <cell r="BH2116">
            <v>0</v>
          </cell>
          <cell r="BI2116">
            <v>2</v>
          </cell>
          <cell r="BJ2116">
            <v>0</v>
          </cell>
        </row>
        <row r="2117">
          <cell r="D2117" t="str">
            <v>Univerzita Mateja Bela v Banskej Bystrici</v>
          </cell>
          <cell r="AN2117">
            <v>0</v>
          </cell>
          <cell r="AO2117">
            <v>0</v>
          </cell>
          <cell r="AP2117">
            <v>0</v>
          </cell>
          <cell r="AQ2117">
            <v>0</v>
          </cell>
          <cell r="AR2117">
            <v>0</v>
          </cell>
          <cell r="BF2117">
            <v>0</v>
          </cell>
          <cell r="BG2117">
            <v>0</v>
          </cell>
          <cell r="BH2117">
            <v>0</v>
          </cell>
          <cell r="BI2117">
            <v>15</v>
          </cell>
          <cell r="BJ2117">
            <v>0</v>
          </cell>
        </row>
        <row r="2118">
          <cell r="D2118" t="str">
            <v>Univerzita Mateja Bela v Banskej Bystrici</v>
          </cell>
          <cell r="AN2118">
            <v>3</v>
          </cell>
          <cell r="AO2118">
            <v>0</v>
          </cell>
          <cell r="AP2118">
            <v>0</v>
          </cell>
          <cell r="AQ2118">
            <v>0</v>
          </cell>
          <cell r="AR2118">
            <v>3</v>
          </cell>
          <cell r="BF2118">
            <v>12</v>
          </cell>
          <cell r="BG2118">
            <v>13.200000000000001</v>
          </cell>
          <cell r="BH2118">
            <v>13.200000000000001</v>
          </cell>
          <cell r="BI2118">
            <v>3</v>
          </cell>
          <cell r="BJ2118">
            <v>3</v>
          </cell>
        </row>
        <row r="2119">
          <cell r="D2119" t="str">
            <v>Univerzita Mateja Bela v Banskej Bystrici</v>
          </cell>
          <cell r="AN2119">
            <v>1</v>
          </cell>
          <cell r="AO2119">
            <v>0</v>
          </cell>
          <cell r="AP2119">
            <v>0</v>
          </cell>
          <cell r="AQ2119">
            <v>0</v>
          </cell>
          <cell r="AR2119">
            <v>0</v>
          </cell>
          <cell r="BF2119">
            <v>0</v>
          </cell>
          <cell r="BG2119">
            <v>0</v>
          </cell>
          <cell r="BH2119">
            <v>0</v>
          </cell>
          <cell r="BI2119">
            <v>1</v>
          </cell>
          <cell r="BJ2119">
            <v>0</v>
          </cell>
        </row>
        <row r="2120">
          <cell r="D2120" t="str">
            <v>Univerzita Mateja Bela v Banskej Bystrici</v>
          </cell>
          <cell r="AN2120">
            <v>0</v>
          </cell>
          <cell r="AO2120">
            <v>0</v>
          </cell>
          <cell r="AP2120">
            <v>0</v>
          </cell>
          <cell r="AQ2120">
            <v>0</v>
          </cell>
          <cell r="AR2120">
            <v>0</v>
          </cell>
          <cell r="BF2120">
            <v>0</v>
          </cell>
          <cell r="BG2120">
            <v>0</v>
          </cell>
          <cell r="BH2120">
            <v>0</v>
          </cell>
          <cell r="BI2120">
            <v>35</v>
          </cell>
          <cell r="BJ2120">
            <v>0</v>
          </cell>
        </row>
        <row r="2121">
          <cell r="D2121" t="str">
            <v>Univerzita Mateja Bela v Banskej Bystrici</v>
          </cell>
          <cell r="AN2121">
            <v>25</v>
          </cell>
          <cell r="AO2121">
            <v>33</v>
          </cell>
          <cell r="AP2121">
            <v>0</v>
          </cell>
          <cell r="AQ2121">
            <v>0</v>
          </cell>
          <cell r="AR2121">
            <v>25</v>
          </cell>
          <cell r="BF2121">
            <v>37.5</v>
          </cell>
          <cell r="BG2121">
            <v>39</v>
          </cell>
          <cell r="BH2121">
            <v>33.428571428571431</v>
          </cell>
          <cell r="BI2121">
            <v>33</v>
          </cell>
          <cell r="BJ2121">
            <v>0</v>
          </cell>
        </row>
        <row r="2122">
          <cell r="D2122" t="str">
            <v>Univerzita Mateja Bela v Banskej Bystrici</v>
          </cell>
          <cell r="AN2122">
            <v>7</v>
          </cell>
          <cell r="AO2122">
            <v>0</v>
          </cell>
          <cell r="AP2122">
            <v>0</v>
          </cell>
          <cell r="AQ2122">
            <v>0</v>
          </cell>
          <cell r="AR2122">
            <v>7</v>
          </cell>
          <cell r="BF2122">
            <v>28</v>
          </cell>
          <cell r="BG2122">
            <v>30.800000000000004</v>
          </cell>
          <cell r="BH2122">
            <v>30.800000000000004</v>
          </cell>
          <cell r="BI2122">
            <v>7</v>
          </cell>
          <cell r="BJ2122">
            <v>7</v>
          </cell>
        </row>
        <row r="2123">
          <cell r="D2123" t="str">
            <v>Univerzita Mateja Bela v Banskej Bystrici</v>
          </cell>
          <cell r="AN2123">
            <v>3</v>
          </cell>
          <cell r="AO2123">
            <v>0</v>
          </cell>
          <cell r="AP2123">
            <v>0</v>
          </cell>
          <cell r="AQ2123">
            <v>0</v>
          </cell>
          <cell r="AR2123">
            <v>3</v>
          </cell>
          <cell r="BF2123">
            <v>12</v>
          </cell>
          <cell r="BG2123">
            <v>13.200000000000001</v>
          </cell>
          <cell r="BH2123">
            <v>8.8000000000000025</v>
          </cell>
          <cell r="BI2123">
            <v>3</v>
          </cell>
          <cell r="BJ2123">
            <v>3</v>
          </cell>
        </row>
        <row r="2124">
          <cell r="D2124" t="str">
            <v>Univerzita Mateja Bela v Banskej Bystrici</v>
          </cell>
          <cell r="AN2124">
            <v>32</v>
          </cell>
          <cell r="AO2124">
            <v>34</v>
          </cell>
          <cell r="AP2124">
            <v>0</v>
          </cell>
          <cell r="AQ2124">
            <v>0</v>
          </cell>
          <cell r="AR2124">
            <v>32</v>
          </cell>
          <cell r="BF2124">
            <v>48</v>
          </cell>
          <cell r="BG2124">
            <v>49.92</v>
          </cell>
          <cell r="BH2124">
            <v>47.423999999999999</v>
          </cell>
          <cell r="BI2124">
            <v>34</v>
          </cell>
          <cell r="BJ2124">
            <v>0</v>
          </cell>
        </row>
        <row r="2125">
          <cell r="D2125" t="str">
            <v>Univerzita Mateja Bela v Banskej Bystrici</v>
          </cell>
          <cell r="AN2125">
            <v>25</v>
          </cell>
          <cell r="AO2125">
            <v>28</v>
          </cell>
          <cell r="AP2125">
            <v>0</v>
          </cell>
          <cell r="AQ2125">
            <v>0</v>
          </cell>
          <cell r="AR2125">
            <v>25</v>
          </cell>
          <cell r="BF2125">
            <v>37.5</v>
          </cell>
          <cell r="BG2125">
            <v>39</v>
          </cell>
          <cell r="BH2125">
            <v>30.333333333333332</v>
          </cell>
          <cell r="BI2125">
            <v>28</v>
          </cell>
          <cell r="BJ2125">
            <v>0</v>
          </cell>
        </row>
        <row r="2126">
          <cell r="D2126" t="str">
            <v>Univerzita Mateja Bela v Banskej Bystrici</v>
          </cell>
          <cell r="AN2126">
            <v>2</v>
          </cell>
          <cell r="AO2126">
            <v>30</v>
          </cell>
          <cell r="AP2126">
            <v>0</v>
          </cell>
          <cell r="AQ2126">
            <v>0</v>
          </cell>
          <cell r="AR2126">
            <v>2</v>
          </cell>
          <cell r="BF2126">
            <v>3</v>
          </cell>
          <cell r="BG2126">
            <v>3.12</v>
          </cell>
          <cell r="BH2126">
            <v>2.8800000000000003</v>
          </cell>
          <cell r="BI2126">
            <v>30</v>
          </cell>
          <cell r="BJ2126">
            <v>0</v>
          </cell>
        </row>
        <row r="2127">
          <cell r="D2127" t="str">
            <v>Univerzita Mateja Bela v Banskej Bystrici</v>
          </cell>
          <cell r="AN2127">
            <v>1</v>
          </cell>
          <cell r="AO2127">
            <v>10</v>
          </cell>
          <cell r="AP2127">
            <v>0</v>
          </cell>
          <cell r="AQ2127">
            <v>0</v>
          </cell>
          <cell r="AR2127">
            <v>1</v>
          </cell>
          <cell r="BF2127">
            <v>1.5</v>
          </cell>
          <cell r="BG2127">
            <v>1.56</v>
          </cell>
          <cell r="BH2127">
            <v>1.56</v>
          </cell>
          <cell r="BI2127">
            <v>10</v>
          </cell>
          <cell r="BJ2127">
            <v>0</v>
          </cell>
        </row>
        <row r="2128">
          <cell r="D2128" t="str">
            <v>Univerzita Mateja Bela v Banskej Bystrici</v>
          </cell>
          <cell r="AN2128">
            <v>0</v>
          </cell>
          <cell r="AO2128">
            <v>48</v>
          </cell>
          <cell r="AP2128">
            <v>0</v>
          </cell>
          <cell r="AQ2128">
            <v>0</v>
          </cell>
          <cell r="AR2128">
            <v>0</v>
          </cell>
          <cell r="BF2128">
            <v>0</v>
          </cell>
          <cell r="BG2128">
            <v>0</v>
          </cell>
          <cell r="BH2128">
            <v>0</v>
          </cell>
          <cell r="BI2128">
            <v>48</v>
          </cell>
          <cell r="BJ2128">
            <v>0</v>
          </cell>
        </row>
        <row r="2129">
          <cell r="D2129" t="str">
            <v>Univerzita Mateja Bela v Banskej Bystrici</v>
          </cell>
          <cell r="AN2129">
            <v>0</v>
          </cell>
          <cell r="AO2129">
            <v>0</v>
          </cell>
          <cell r="AP2129">
            <v>0</v>
          </cell>
          <cell r="AQ2129">
            <v>0</v>
          </cell>
          <cell r="AR2129">
            <v>0</v>
          </cell>
          <cell r="BF2129">
            <v>0</v>
          </cell>
          <cell r="BG2129">
            <v>0</v>
          </cell>
          <cell r="BH2129">
            <v>0</v>
          </cell>
          <cell r="BI2129">
            <v>53</v>
          </cell>
          <cell r="BJ2129">
            <v>0</v>
          </cell>
        </row>
        <row r="2130">
          <cell r="D2130" t="str">
            <v>Univerzita Mateja Bela v Banskej Bystrici</v>
          </cell>
          <cell r="AN2130">
            <v>43</v>
          </cell>
          <cell r="AO2130">
            <v>46</v>
          </cell>
          <cell r="AP2130">
            <v>0</v>
          </cell>
          <cell r="AQ2130">
            <v>0</v>
          </cell>
          <cell r="AR2130">
            <v>43</v>
          </cell>
          <cell r="BF2130">
            <v>36.700000000000003</v>
          </cell>
          <cell r="BG2130">
            <v>38.168000000000006</v>
          </cell>
          <cell r="BH2130">
            <v>38.168000000000006</v>
          </cell>
          <cell r="BI2130">
            <v>46</v>
          </cell>
          <cell r="BJ2130">
            <v>0</v>
          </cell>
        </row>
        <row r="2131">
          <cell r="D2131" t="str">
            <v>Univerzita Mateja Bela v Banskej Bystrici</v>
          </cell>
          <cell r="AN2131">
            <v>27</v>
          </cell>
          <cell r="AO2131">
            <v>30</v>
          </cell>
          <cell r="AP2131">
            <v>0</v>
          </cell>
          <cell r="AQ2131">
            <v>0</v>
          </cell>
          <cell r="AR2131">
            <v>27</v>
          </cell>
          <cell r="BF2131">
            <v>40.5</v>
          </cell>
          <cell r="BG2131">
            <v>42.120000000000005</v>
          </cell>
          <cell r="BH2131">
            <v>29.484000000000002</v>
          </cell>
          <cell r="BI2131">
            <v>30</v>
          </cell>
          <cell r="BJ2131">
            <v>0</v>
          </cell>
        </row>
        <row r="2132">
          <cell r="D2132" t="str">
            <v>Vysoká škola výtvarných umení v Bratislave</v>
          </cell>
          <cell r="AN2132">
            <v>2</v>
          </cell>
          <cell r="AO2132">
            <v>0</v>
          </cell>
          <cell r="AP2132">
            <v>0</v>
          </cell>
          <cell r="AQ2132">
            <v>0</v>
          </cell>
          <cell r="AR2132">
            <v>2</v>
          </cell>
          <cell r="BF2132">
            <v>8</v>
          </cell>
          <cell r="BG2132">
            <v>8.8000000000000007</v>
          </cell>
          <cell r="BH2132">
            <v>8.8000000000000007</v>
          </cell>
          <cell r="BI2132">
            <v>2</v>
          </cell>
          <cell r="BJ2132">
            <v>2</v>
          </cell>
        </row>
        <row r="2133">
          <cell r="D2133" t="str">
            <v>Vysoká škola výtvarných umení v Bratislave</v>
          </cell>
          <cell r="AN2133">
            <v>12</v>
          </cell>
          <cell r="AO2133">
            <v>13</v>
          </cell>
          <cell r="AP2133">
            <v>0</v>
          </cell>
          <cell r="AQ2133">
            <v>0</v>
          </cell>
          <cell r="AR2133">
            <v>12</v>
          </cell>
          <cell r="BF2133">
            <v>18</v>
          </cell>
          <cell r="BG2133">
            <v>58.14</v>
          </cell>
          <cell r="BH2133">
            <v>40.25076923076923</v>
          </cell>
          <cell r="BI2133">
            <v>13</v>
          </cell>
          <cell r="BJ2133">
            <v>0</v>
          </cell>
        </row>
        <row r="2134">
          <cell r="D2134" t="str">
            <v>Vysoká škola výtvarných umení v Bratislave</v>
          </cell>
          <cell r="AN2134">
            <v>24</v>
          </cell>
          <cell r="AO2134">
            <v>27</v>
          </cell>
          <cell r="AP2134">
            <v>0</v>
          </cell>
          <cell r="AQ2134">
            <v>0</v>
          </cell>
          <cell r="AR2134">
            <v>24</v>
          </cell>
          <cell r="BF2134">
            <v>36</v>
          </cell>
          <cell r="BG2134">
            <v>116.28</v>
          </cell>
          <cell r="BH2134">
            <v>116.28</v>
          </cell>
          <cell r="BI2134">
            <v>27</v>
          </cell>
          <cell r="BJ2134">
            <v>0</v>
          </cell>
        </row>
        <row r="2135">
          <cell r="D2135" t="str">
            <v>Vysoká škola výtvarných umení v Bratislave</v>
          </cell>
          <cell r="AN2135">
            <v>7</v>
          </cell>
          <cell r="AO2135">
            <v>10</v>
          </cell>
          <cell r="AP2135">
            <v>0</v>
          </cell>
          <cell r="AQ2135">
            <v>0</v>
          </cell>
          <cell r="AR2135">
            <v>7</v>
          </cell>
          <cell r="BF2135">
            <v>10.5</v>
          </cell>
          <cell r="BG2135">
            <v>33.914999999999999</v>
          </cell>
          <cell r="BH2135">
            <v>22.610000000000003</v>
          </cell>
          <cell r="BI2135">
            <v>10</v>
          </cell>
          <cell r="BJ2135">
            <v>0</v>
          </cell>
        </row>
        <row r="2136">
          <cell r="D2136" t="str">
            <v>Vysoká škola výtvarných umení v Bratislave</v>
          </cell>
          <cell r="AN2136">
            <v>13</v>
          </cell>
          <cell r="AO2136">
            <v>13</v>
          </cell>
          <cell r="AP2136">
            <v>0</v>
          </cell>
          <cell r="AQ2136">
            <v>0</v>
          </cell>
          <cell r="AR2136">
            <v>13</v>
          </cell>
          <cell r="BF2136">
            <v>19.5</v>
          </cell>
          <cell r="BG2136">
            <v>62.984999999999999</v>
          </cell>
          <cell r="BH2136">
            <v>52.487500000000004</v>
          </cell>
          <cell r="BI2136">
            <v>13</v>
          </cell>
          <cell r="BJ2136">
            <v>0</v>
          </cell>
        </row>
        <row r="2137">
          <cell r="D2137" t="str">
            <v>Vysoká škola výtvarných umení v Bratislave</v>
          </cell>
          <cell r="AN2137">
            <v>17</v>
          </cell>
          <cell r="AO2137">
            <v>19</v>
          </cell>
          <cell r="AP2137">
            <v>0</v>
          </cell>
          <cell r="AQ2137">
            <v>0</v>
          </cell>
          <cell r="AR2137">
            <v>17</v>
          </cell>
          <cell r="BF2137">
            <v>25.5</v>
          </cell>
          <cell r="BG2137">
            <v>82.364999999999995</v>
          </cell>
          <cell r="BH2137">
            <v>41.182499999999997</v>
          </cell>
          <cell r="BI2137">
            <v>19</v>
          </cell>
          <cell r="BJ2137">
            <v>0</v>
          </cell>
        </row>
        <row r="2138">
          <cell r="D2138" t="str">
            <v>Vysoká škola výtvarných umení v Bratislave</v>
          </cell>
          <cell r="AN2138">
            <v>25</v>
          </cell>
          <cell r="AO2138">
            <v>27</v>
          </cell>
          <cell r="AP2138">
            <v>0</v>
          </cell>
          <cell r="AQ2138">
            <v>0</v>
          </cell>
          <cell r="AR2138">
            <v>25</v>
          </cell>
          <cell r="BF2138">
            <v>37.5</v>
          </cell>
          <cell r="BG2138">
            <v>121.125</v>
          </cell>
          <cell r="BH2138">
            <v>121.125</v>
          </cell>
          <cell r="BI2138">
            <v>27</v>
          </cell>
          <cell r="BJ2138">
            <v>0</v>
          </cell>
        </row>
        <row r="2139">
          <cell r="D2139" t="str">
            <v>Vysoká škola výtvarných umení v Bratislave</v>
          </cell>
          <cell r="AN2139">
            <v>0</v>
          </cell>
          <cell r="AO2139">
            <v>0</v>
          </cell>
          <cell r="AP2139">
            <v>0</v>
          </cell>
          <cell r="AQ2139">
            <v>0</v>
          </cell>
          <cell r="AR2139">
            <v>0</v>
          </cell>
          <cell r="BF2139">
            <v>0</v>
          </cell>
          <cell r="BG2139">
            <v>0</v>
          </cell>
          <cell r="BH2139">
            <v>0</v>
          </cell>
          <cell r="BI2139">
            <v>3</v>
          </cell>
          <cell r="BJ2139">
            <v>0</v>
          </cell>
        </row>
        <row r="2140">
          <cell r="D2140" t="str">
            <v>Vysoká škola výtvarných umení v Bratislave</v>
          </cell>
          <cell r="AN2140">
            <v>3</v>
          </cell>
          <cell r="AO2140">
            <v>0</v>
          </cell>
          <cell r="AP2140">
            <v>0</v>
          </cell>
          <cell r="AQ2140">
            <v>0</v>
          </cell>
          <cell r="AR2140">
            <v>3</v>
          </cell>
          <cell r="BF2140">
            <v>12</v>
          </cell>
          <cell r="BG2140">
            <v>13.200000000000001</v>
          </cell>
          <cell r="BH2140">
            <v>13.200000000000001</v>
          </cell>
          <cell r="BI2140">
            <v>3</v>
          </cell>
          <cell r="BJ2140">
            <v>3</v>
          </cell>
        </row>
        <row r="2141">
          <cell r="D2141" t="str">
            <v>Akadémia ozbrojených síl generála Milana Rastislava Štefánika</v>
          </cell>
          <cell r="AN2141">
            <v>2</v>
          </cell>
          <cell r="AO2141">
            <v>0</v>
          </cell>
          <cell r="AP2141">
            <v>0</v>
          </cell>
          <cell r="AQ2141">
            <v>0</v>
          </cell>
          <cell r="AR2141">
            <v>0</v>
          </cell>
          <cell r="BF2141">
            <v>0</v>
          </cell>
          <cell r="BG2141">
            <v>0</v>
          </cell>
          <cell r="BH2141">
            <v>0</v>
          </cell>
          <cell r="BI2141">
            <v>2</v>
          </cell>
          <cell r="BJ2141">
            <v>0</v>
          </cell>
        </row>
        <row r="2142">
          <cell r="D2142" t="str">
            <v>Katolícka univerzita v Ružomberku</v>
          </cell>
          <cell r="AN2142">
            <v>0</v>
          </cell>
          <cell r="AO2142">
            <v>2</v>
          </cell>
          <cell r="AP2142">
            <v>0</v>
          </cell>
          <cell r="AQ2142">
            <v>0</v>
          </cell>
          <cell r="AR2142">
            <v>0</v>
          </cell>
          <cell r="BF2142">
            <v>0</v>
          </cell>
          <cell r="BG2142">
            <v>0</v>
          </cell>
          <cell r="BH2142">
            <v>0</v>
          </cell>
          <cell r="BI2142">
            <v>2</v>
          </cell>
          <cell r="BJ2142">
            <v>0</v>
          </cell>
        </row>
        <row r="2143">
          <cell r="D2143" t="str">
            <v>Katolícka univerzita v Ružomberku</v>
          </cell>
          <cell r="AN2143">
            <v>2</v>
          </cell>
          <cell r="AO2143">
            <v>3</v>
          </cell>
          <cell r="AP2143">
            <v>0</v>
          </cell>
          <cell r="AQ2143">
            <v>0</v>
          </cell>
          <cell r="AR2143">
            <v>2</v>
          </cell>
          <cell r="BF2143">
            <v>3</v>
          </cell>
          <cell r="BG2143">
            <v>3</v>
          </cell>
          <cell r="BH2143">
            <v>3</v>
          </cell>
          <cell r="BI2143">
            <v>3</v>
          </cell>
          <cell r="BJ2143">
            <v>0</v>
          </cell>
        </row>
        <row r="2144">
          <cell r="D2144" t="str">
            <v>Katolícka univerzita v Ružomberku</v>
          </cell>
          <cell r="AN2144">
            <v>0</v>
          </cell>
          <cell r="AO2144">
            <v>0</v>
          </cell>
          <cell r="AP2144">
            <v>0</v>
          </cell>
          <cell r="AQ2144">
            <v>0</v>
          </cell>
          <cell r="AR2144">
            <v>0</v>
          </cell>
          <cell r="BF2144">
            <v>0</v>
          </cell>
          <cell r="BG2144">
            <v>0</v>
          </cell>
          <cell r="BH2144">
            <v>0</v>
          </cell>
          <cell r="BI2144">
            <v>2</v>
          </cell>
          <cell r="BJ2144">
            <v>0</v>
          </cell>
        </row>
        <row r="2145">
          <cell r="D2145" t="str">
            <v>Katolícka univerzita v Ružomberku</v>
          </cell>
          <cell r="AN2145">
            <v>0</v>
          </cell>
          <cell r="AO2145">
            <v>0</v>
          </cell>
          <cell r="AP2145">
            <v>0</v>
          </cell>
          <cell r="AQ2145">
            <v>0</v>
          </cell>
          <cell r="AR2145">
            <v>0</v>
          </cell>
          <cell r="BF2145">
            <v>0</v>
          </cell>
          <cell r="BG2145">
            <v>0</v>
          </cell>
          <cell r="BH2145">
            <v>0</v>
          </cell>
          <cell r="BI2145">
            <v>18</v>
          </cell>
          <cell r="BJ2145">
            <v>0</v>
          </cell>
        </row>
        <row r="2146">
          <cell r="D2146" t="str">
            <v>Katolícka univerzita v Ružomberku</v>
          </cell>
          <cell r="AN2146">
            <v>26</v>
          </cell>
          <cell r="AO2146">
            <v>27</v>
          </cell>
          <cell r="AP2146">
            <v>0</v>
          </cell>
          <cell r="AQ2146">
            <v>0</v>
          </cell>
          <cell r="AR2146">
            <v>26</v>
          </cell>
          <cell r="BF2146">
            <v>23</v>
          </cell>
          <cell r="BG2146">
            <v>23</v>
          </cell>
          <cell r="BH2146">
            <v>23</v>
          </cell>
          <cell r="BI2146">
            <v>27</v>
          </cell>
          <cell r="BJ2146">
            <v>0</v>
          </cell>
        </row>
        <row r="2147">
          <cell r="D2147" t="str">
            <v>Katolícka univerzita v Ružomberku</v>
          </cell>
          <cell r="AN2147">
            <v>1.5</v>
          </cell>
          <cell r="AO2147">
            <v>1.5</v>
          </cell>
          <cell r="AP2147">
            <v>0</v>
          </cell>
          <cell r="AQ2147">
            <v>0</v>
          </cell>
          <cell r="AR2147">
            <v>1.5</v>
          </cell>
          <cell r="BF2147">
            <v>1.35</v>
          </cell>
          <cell r="BG2147">
            <v>1.4715000000000003</v>
          </cell>
          <cell r="BH2147">
            <v>1.385195014662757</v>
          </cell>
          <cell r="BI2147">
            <v>1.5</v>
          </cell>
          <cell r="BJ2147">
            <v>0</v>
          </cell>
        </row>
        <row r="2148">
          <cell r="D2148" t="str">
            <v>Univerzita Mateja Bela v Banskej Bystrici</v>
          </cell>
          <cell r="AN2148">
            <v>20</v>
          </cell>
          <cell r="AO2148">
            <v>24</v>
          </cell>
          <cell r="AP2148">
            <v>0</v>
          </cell>
          <cell r="AQ2148">
            <v>0</v>
          </cell>
          <cell r="AR2148">
            <v>20</v>
          </cell>
          <cell r="BF2148">
            <v>18.5</v>
          </cell>
          <cell r="BG2148">
            <v>27.75</v>
          </cell>
          <cell r="BH2148">
            <v>27.75</v>
          </cell>
          <cell r="BI2148">
            <v>24</v>
          </cell>
          <cell r="BJ2148">
            <v>0</v>
          </cell>
        </row>
        <row r="2149">
          <cell r="D2149" t="str">
            <v>Univerzita Mateja Bela v Banskej Bystrici</v>
          </cell>
          <cell r="AN2149">
            <v>0</v>
          </cell>
          <cell r="AO2149">
            <v>0</v>
          </cell>
          <cell r="AP2149">
            <v>0</v>
          </cell>
          <cell r="AQ2149">
            <v>0</v>
          </cell>
          <cell r="AR2149">
            <v>0</v>
          </cell>
          <cell r="BF2149">
            <v>0</v>
          </cell>
          <cell r="BG2149">
            <v>0</v>
          </cell>
          <cell r="BH2149">
            <v>0</v>
          </cell>
          <cell r="BI2149">
            <v>4</v>
          </cell>
          <cell r="BJ2149">
            <v>0</v>
          </cell>
        </row>
        <row r="2150">
          <cell r="D2150" t="str">
            <v>Univerzita Mateja Bela v Banskej Bystrici</v>
          </cell>
          <cell r="AN2150">
            <v>1</v>
          </cell>
          <cell r="AO2150">
            <v>0</v>
          </cell>
          <cell r="AP2150">
            <v>0</v>
          </cell>
          <cell r="AQ2150">
            <v>0</v>
          </cell>
          <cell r="AR2150">
            <v>1</v>
          </cell>
          <cell r="BF2150">
            <v>4</v>
          </cell>
          <cell r="BG2150">
            <v>4.4000000000000004</v>
          </cell>
          <cell r="BH2150">
            <v>4.4000000000000004</v>
          </cell>
          <cell r="BI2150">
            <v>1</v>
          </cell>
          <cell r="BJ2150">
            <v>1</v>
          </cell>
        </row>
        <row r="2151">
          <cell r="D2151" t="str">
            <v>Univerzita Mateja Bela v Banskej Bystrici</v>
          </cell>
          <cell r="AN2151">
            <v>0</v>
          </cell>
          <cell r="AO2151">
            <v>0</v>
          </cell>
          <cell r="AP2151">
            <v>0</v>
          </cell>
          <cell r="AQ2151">
            <v>0</v>
          </cell>
          <cell r="AR2151">
            <v>0</v>
          </cell>
          <cell r="BF2151">
            <v>0</v>
          </cell>
          <cell r="BG2151">
            <v>0</v>
          </cell>
          <cell r="BH2151">
            <v>0</v>
          </cell>
          <cell r="BI2151">
            <v>4</v>
          </cell>
          <cell r="BJ2151">
            <v>0</v>
          </cell>
        </row>
        <row r="2152">
          <cell r="D2152" t="str">
            <v>Univerzita Mateja Bela v Banskej Bystrici</v>
          </cell>
          <cell r="AN2152">
            <v>0</v>
          </cell>
          <cell r="AO2152">
            <v>0</v>
          </cell>
          <cell r="AP2152">
            <v>0</v>
          </cell>
          <cell r="AQ2152">
            <v>0</v>
          </cell>
          <cell r="AR2152">
            <v>0</v>
          </cell>
          <cell r="BF2152">
            <v>0</v>
          </cell>
          <cell r="BG2152">
            <v>0</v>
          </cell>
          <cell r="BH2152">
            <v>0</v>
          </cell>
          <cell r="BI2152">
            <v>2</v>
          </cell>
          <cell r="BJ2152">
            <v>0</v>
          </cell>
        </row>
        <row r="2153">
          <cell r="D2153" t="str">
            <v>Univerzita Mateja Bela v Banskej Bystrici</v>
          </cell>
          <cell r="AN2153">
            <v>0</v>
          </cell>
          <cell r="AO2153">
            <v>0</v>
          </cell>
          <cell r="AP2153">
            <v>0</v>
          </cell>
          <cell r="AQ2153">
            <v>0</v>
          </cell>
          <cell r="AR2153">
            <v>0</v>
          </cell>
          <cell r="BF2153">
            <v>0</v>
          </cell>
          <cell r="BG2153">
            <v>0</v>
          </cell>
          <cell r="BH2153">
            <v>0</v>
          </cell>
          <cell r="BI2153">
            <v>16</v>
          </cell>
          <cell r="BJ2153">
            <v>0</v>
          </cell>
        </row>
        <row r="2154">
          <cell r="D2154" t="str">
            <v>Univerzita Mateja Bela v Banskej Bystrici</v>
          </cell>
          <cell r="AN2154">
            <v>2</v>
          </cell>
          <cell r="AO2154">
            <v>0</v>
          </cell>
          <cell r="AP2154">
            <v>0</v>
          </cell>
          <cell r="AQ2154">
            <v>0</v>
          </cell>
          <cell r="AR2154">
            <v>2</v>
          </cell>
          <cell r="BF2154">
            <v>8</v>
          </cell>
          <cell r="BG2154">
            <v>8.8000000000000007</v>
          </cell>
          <cell r="BH2154">
            <v>8.8000000000000007</v>
          </cell>
          <cell r="BI2154">
            <v>2</v>
          </cell>
          <cell r="BJ2154">
            <v>2</v>
          </cell>
        </row>
        <row r="2155">
          <cell r="D2155" t="str">
            <v>Univerzita Mateja Bela v Banskej Bystrici</v>
          </cell>
          <cell r="AN2155">
            <v>3</v>
          </cell>
          <cell r="AO2155">
            <v>5</v>
          </cell>
          <cell r="AP2155">
            <v>0</v>
          </cell>
          <cell r="AQ2155">
            <v>0</v>
          </cell>
          <cell r="AR2155">
            <v>3</v>
          </cell>
          <cell r="BF2155">
            <v>4.5</v>
          </cell>
          <cell r="BG2155">
            <v>4.5</v>
          </cell>
          <cell r="BH2155">
            <v>2.25</v>
          </cell>
          <cell r="BI2155">
            <v>5</v>
          </cell>
          <cell r="BJ2155">
            <v>0</v>
          </cell>
        </row>
        <row r="2156">
          <cell r="D2156" t="str">
            <v>Univerzita Mateja Bela v Banskej Bystrici</v>
          </cell>
          <cell r="AN2156">
            <v>3</v>
          </cell>
          <cell r="AO2156">
            <v>0</v>
          </cell>
          <cell r="AP2156">
            <v>0</v>
          </cell>
          <cell r="AQ2156">
            <v>0</v>
          </cell>
          <cell r="AR2156">
            <v>3</v>
          </cell>
          <cell r="BF2156">
            <v>12</v>
          </cell>
          <cell r="BG2156">
            <v>13.200000000000001</v>
          </cell>
          <cell r="BH2156">
            <v>13.200000000000001</v>
          </cell>
          <cell r="BI2156">
            <v>3</v>
          </cell>
          <cell r="BJ2156">
            <v>3</v>
          </cell>
        </row>
        <row r="2157">
          <cell r="D2157" t="str">
            <v>Univerzita Mateja Bela v Banskej Bystrici</v>
          </cell>
          <cell r="AN2157">
            <v>10</v>
          </cell>
          <cell r="AO2157">
            <v>11</v>
          </cell>
          <cell r="AP2157">
            <v>0</v>
          </cell>
          <cell r="AQ2157">
            <v>0</v>
          </cell>
          <cell r="AR2157">
            <v>10</v>
          </cell>
          <cell r="BF2157">
            <v>8.8000000000000007</v>
          </cell>
          <cell r="BG2157">
            <v>9.5920000000000023</v>
          </cell>
          <cell r="BH2157">
            <v>9.5920000000000023</v>
          </cell>
          <cell r="BI2157">
            <v>11</v>
          </cell>
          <cell r="BJ2157">
            <v>0</v>
          </cell>
        </row>
        <row r="2158">
          <cell r="D2158" t="str">
            <v>Univerzita Mateja Bela v Banskej Bystrici</v>
          </cell>
          <cell r="AN2158">
            <v>10</v>
          </cell>
          <cell r="AO2158">
            <v>11</v>
          </cell>
          <cell r="AP2158">
            <v>0</v>
          </cell>
          <cell r="AQ2158">
            <v>0</v>
          </cell>
          <cell r="AR2158">
            <v>10</v>
          </cell>
          <cell r="BF2158">
            <v>15</v>
          </cell>
          <cell r="BG2158">
            <v>19.05</v>
          </cell>
          <cell r="BH2158">
            <v>16.668749999999999</v>
          </cell>
          <cell r="BI2158">
            <v>11</v>
          </cell>
          <cell r="BJ2158">
            <v>0</v>
          </cell>
        </row>
        <row r="2159">
          <cell r="D2159" t="str">
            <v>Univerzita Mateja Bela v Banskej Bystrici</v>
          </cell>
          <cell r="AN2159">
            <v>21.5</v>
          </cell>
          <cell r="AO2159">
            <v>22</v>
          </cell>
          <cell r="AP2159">
            <v>0</v>
          </cell>
          <cell r="AQ2159">
            <v>0</v>
          </cell>
          <cell r="AR2159">
            <v>21.5</v>
          </cell>
          <cell r="BF2159">
            <v>32.25</v>
          </cell>
          <cell r="BG2159">
            <v>38.377499999999998</v>
          </cell>
          <cell r="BH2159">
            <v>35.307299999999998</v>
          </cell>
          <cell r="BI2159">
            <v>22</v>
          </cell>
          <cell r="BJ2159">
            <v>0</v>
          </cell>
        </row>
        <row r="2160">
          <cell r="D2160" t="str">
            <v>Univerzita Mateja Bela v Banskej Bystrici</v>
          </cell>
          <cell r="AN2160">
            <v>28</v>
          </cell>
          <cell r="AO2160">
            <v>31</v>
          </cell>
          <cell r="AP2160">
            <v>0</v>
          </cell>
          <cell r="AQ2160">
            <v>0</v>
          </cell>
          <cell r="AR2160">
            <v>28</v>
          </cell>
          <cell r="BF2160">
            <v>42</v>
          </cell>
          <cell r="BG2160">
            <v>49.98</v>
          </cell>
          <cell r="BH2160">
            <v>37.484999999999999</v>
          </cell>
          <cell r="BI2160">
            <v>31</v>
          </cell>
          <cell r="BJ2160">
            <v>0</v>
          </cell>
        </row>
        <row r="2161">
          <cell r="D2161" t="str">
            <v>Univerzita Mateja Bela v Banskej Bystrici</v>
          </cell>
          <cell r="AN2161">
            <v>26.5</v>
          </cell>
          <cell r="AO2161">
            <v>26.5</v>
          </cell>
          <cell r="AP2161">
            <v>0</v>
          </cell>
          <cell r="AQ2161">
            <v>0</v>
          </cell>
          <cell r="AR2161">
            <v>26.5</v>
          </cell>
          <cell r="BF2161">
            <v>39.75</v>
          </cell>
          <cell r="BG2161">
            <v>43.327500000000001</v>
          </cell>
          <cell r="BH2161">
            <v>39.100426829268294</v>
          </cell>
          <cell r="BI2161">
            <v>26.5</v>
          </cell>
          <cell r="BJ2161">
            <v>0</v>
          </cell>
        </row>
        <row r="2162">
          <cell r="D2162" t="str">
            <v>Univerzita Mateja Bela v Banskej Bystrici</v>
          </cell>
          <cell r="AN2162">
            <v>6.5</v>
          </cell>
          <cell r="AO2162">
            <v>6.5</v>
          </cell>
          <cell r="AP2162">
            <v>0</v>
          </cell>
          <cell r="AQ2162">
            <v>0</v>
          </cell>
          <cell r="AR2162">
            <v>6.5</v>
          </cell>
          <cell r="BF2162">
            <v>9.75</v>
          </cell>
          <cell r="BG2162">
            <v>20.962499999999999</v>
          </cell>
          <cell r="BH2162">
            <v>20.962499999999999</v>
          </cell>
          <cell r="BI2162">
            <v>6.5</v>
          </cell>
          <cell r="BJ2162">
            <v>0</v>
          </cell>
        </row>
        <row r="2163">
          <cell r="D2163" t="str">
            <v>Univerzita Mateja Bela v Banskej Bystrici</v>
          </cell>
          <cell r="AN2163">
            <v>39</v>
          </cell>
          <cell r="AO2163">
            <v>42</v>
          </cell>
          <cell r="AP2163">
            <v>0</v>
          </cell>
          <cell r="AQ2163">
            <v>0</v>
          </cell>
          <cell r="AR2163">
            <v>39</v>
          </cell>
          <cell r="BF2163">
            <v>58.5</v>
          </cell>
          <cell r="BG2163">
            <v>69.614999999999995</v>
          </cell>
          <cell r="BH2163">
            <v>59.172749999999994</v>
          </cell>
          <cell r="BI2163">
            <v>42</v>
          </cell>
          <cell r="BJ2163">
            <v>0</v>
          </cell>
        </row>
        <row r="2164">
          <cell r="D2164" t="str">
            <v>Univerzita Mateja Bela v Banskej Bystrici</v>
          </cell>
          <cell r="AN2164">
            <v>0</v>
          </cell>
          <cell r="AO2164">
            <v>0</v>
          </cell>
          <cell r="AP2164">
            <v>0</v>
          </cell>
          <cell r="AQ2164">
            <v>0</v>
          </cell>
          <cell r="AR2164">
            <v>0</v>
          </cell>
          <cell r="BF2164">
            <v>0</v>
          </cell>
          <cell r="BG2164">
            <v>0</v>
          </cell>
          <cell r="BH2164">
            <v>0</v>
          </cell>
          <cell r="BI2164">
            <v>18</v>
          </cell>
          <cell r="BJ2164">
            <v>0</v>
          </cell>
        </row>
        <row r="2165">
          <cell r="D2165" t="str">
            <v>Univerzita Mateja Bela v Banskej Bystrici</v>
          </cell>
          <cell r="AN2165">
            <v>34.5</v>
          </cell>
          <cell r="AO2165">
            <v>34.5</v>
          </cell>
          <cell r="AP2165">
            <v>0</v>
          </cell>
          <cell r="AQ2165">
            <v>0</v>
          </cell>
          <cell r="AR2165">
            <v>34.5</v>
          </cell>
          <cell r="BF2165">
            <v>51.75</v>
          </cell>
          <cell r="BG2165">
            <v>77.625</v>
          </cell>
          <cell r="BH2165">
            <v>71.803125000000009</v>
          </cell>
          <cell r="BI2165">
            <v>34.5</v>
          </cell>
          <cell r="BJ2165">
            <v>0</v>
          </cell>
        </row>
        <row r="2166">
          <cell r="D2166" t="str">
            <v>Univerzita Mateja Bela v Banskej Bystrici</v>
          </cell>
          <cell r="AN2166">
            <v>8.5</v>
          </cell>
          <cell r="AO2166">
            <v>8.5</v>
          </cell>
          <cell r="AP2166">
            <v>0</v>
          </cell>
          <cell r="AQ2166">
            <v>0</v>
          </cell>
          <cell r="AR2166">
            <v>8.5</v>
          </cell>
          <cell r="BF2166">
            <v>12.75</v>
          </cell>
          <cell r="BG2166">
            <v>19.125</v>
          </cell>
          <cell r="BH2166">
            <v>15.3</v>
          </cell>
          <cell r="BI2166">
            <v>8.5</v>
          </cell>
          <cell r="BJ2166">
            <v>0</v>
          </cell>
        </row>
        <row r="2167">
          <cell r="D2167" t="str">
            <v>Univerzita Mateja Bela v Banskej Bystrici</v>
          </cell>
          <cell r="AN2167">
            <v>2</v>
          </cell>
          <cell r="AO2167">
            <v>2.5</v>
          </cell>
          <cell r="AP2167">
            <v>0</v>
          </cell>
          <cell r="AQ2167">
            <v>0</v>
          </cell>
          <cell r="AR2167">
            <v>2</v>
          </cell>
          <cell r="BF2167">
            <v>3</v>
          </cell>
          <cell r="BG2167">
            <v>3.2700000000000005</v>
          </cell>
          <cell r="BH2167">
            <v>3.2700000000000005</v>
          </cell>
          <cell r="BI2167">
            <v>2.5</v>
          </cell>
          <cell r="BJ2167">
            <v>0</v>
          </cell>
        </row>
        <row r="2168">
          <cell r="D2168" t="str">
            <v>Univerzita Mateja Bela v Banskej Bystrici</v>
          </cell>
          <cell r="AN2168">
            <v>6</v>
          </cell>
          <cell r="AO2168">
            <v>8</v>
          </cell>
          <cell r="AP2168">
            <v>0</v>
          </cell>
          <cell r="AQ2168">
            <v>0</v>
          </cell>
          <cell r="AR2168">
            <v>6</v>
          </cell>
          <cell r="BF2168">
            <v>9</v>
          </cell>
          <cell r="BG2168">
            <v>9.36</v>
          </cell>
          <cell r="BH2168">
            <v>6.24</v>
          </cell>
          <cell r="BI2168">
            <v>8</v>
          </cell>
          <cell r="BJ2168">
            <v>0</v>
          </cell>
        </row>
        <row r="2169">
          <cell r="D2169" t="str">
            <v>Univerzita Mateja Bela v Banskej Bystrici</v>
          </cell>
          <cell r="AN2169">
            <v>1</v>
          </cell>
          <cell r="AO2169">
            <v>0</v>
          </cell>
          <cell r="AP2169">
            <v>0</v>
          </cell>
          <cell r="AQ2169">
            <v>0</v>
          </cell>
          <cell r="AR2169">
            <v>1</v>
          </cell>
          <cell r="BF2169">
            <v>4</v>
          </cell>
          <cell r="BG2169">
            <v>4.4000000000000004</v>
          </cell>
          <cell r="BH2169">
            <v>4.4000000000000004</v>
          </cell>
          <cell r="BI2169">
            <v>1</v>
          </cell>
          <cell r="BJ2169">
            <v>1</v>
          </cell>
        </row>
        <row r="2170">
          <cell r="D2170" t="str">
            <v>Univerzita Mateja Bela v Banskej Bystrici</v>
          </cell>
          <cell r="AN2170">
            <v>1</v>
          </cell>
          <cell r="AO2170">
            <v>3</v>
          </cell>
          <cell r="AP2170">
            <v>0</v>
          </cell>
          <cell r="AQ2170">
            <v>0</v>
          </cell>
          <cell r="AR2170">
            <v>1</v>
          </cell>
          <cell r="BF2170">
            <v>1</v>
          </cell>
          <cell r="BG2170">
            <v>1.04</v>
          </cell>
          <cell r="BH2170">
            <v>1.04</v>
          </cell>
          <cell r="BI2170">
            <v>3</v>
          </cell>
          <cell r="BJ2170">
            <v>0</v>
          </cell>
        </row>
        <row r="2171">
          <cell r="D2171" t="str">
            <v>Univerzita Mateja Bela v Banskej Bystrici</v>
          </cell>
          <cell r="AN2171">
            <v>1</v>
          </cell>
          <cell r="AO2171">
            <v>2</v>
          </cell>
          <cell r="AP2171">
            <v>0</v>
          </cell>
          <cell r="AQ2171">
            <v>0</v>
          </cell>
          <cell r="AR2171">
            <v>1</v>
          </cell>
          <cell r="BF2171">
            <v>0.7</v>
          </cell>
          <cell r="BG2171">
            <v>1.0499999999999998</v>
          </cell>
          <cell r="BH2171">
            <v>1.0499999999999998</v>
          </cell>
          <cell r="BI2171">
            <v>2</v>
          </cell>
          <cell r="BJ2171">
            <v>0</v>
          </cell>
        </row>
        <row r="2172">
          <cell r="D2172" t="str">
            <v>Univerzita Mateja Bela v Banskej Bystrici</v>
          </cell>
          <cell r="AN2172">
            <v>11</v>
          </cell>
          <cell r="AO2172">
            <v>15</v>
          </cell>
          <cell r="AP2172">
            <v>0</v>
          </cell>
          <cell r="AQ2172">
            <v>0</v>
          </cell>
          <cell r="AR2172">
            <v>11</v>
          </cell>
          <cell r="BF2172">
            <v>10.1</v>
          </cell>
          <cell r="BG2172">
            <v>12.625</v>
          </cell>
          <cell r="BH2172">
            <v>12.625</v>
          </cell>
          <cell r="BI2172">
            <v>15</v>
          </cell>
          <cell r="BJ2172">
            <v>0</v>
          </cell>
        </row>
        <row r="2173">
          <cell r="D2173" t="str">
            <v>Univerzita Mateja Bela v Banskej Bystrici</v>
          </cell>
          <cell r="AN2173">
            <v>7</v>
          </cell>
          <cell r="AO2173">
            <v>10</v>
          </cell>
          <cell r="AP2173">
            <v>0</v>
          </cell>
          <cell r="AQ2173">
            <v>0</v>
          </cell>
          <cell r="AR2173">
            <v>7</v>
          </cell>
          <cell r="BF2173">
            <v>5.5</v>
          </cell>
          <cell r="BG2173">
            <v>6.875</v>
          </cell>
          <cell r="BH2173">
            <v>6.875</v>
          </cell>
          <cell r="BI2173">
            <v>10</v>
          </cell>
          <cell r="BJ2173">
            <v>0</v>
          </cell>
        </row>
        <row r="2174">
          <cell r="D2174" t="str">
            <v>Univerzita Mateja Bela v Banskej Bystrici</v>
          </cell>
          <cell r="AN2174">
            <v>8.5</v>
          </cell>
          <cell r="AO2174">
            <v>10</v>
          </cell>
          <cell r="AP2174">
            <v>0</v>
          </cell>
          <cell r="AQ2174">
            <v>0</v>
          </cell>
          <cell r="AR2174">
            <v>8.5</v>
          </cell>
          <cell r="BF2174">
            <v>7.3</v>
          </cell>
          <cell r="BG2174">
            <v>10.95</v>
          </cell>
          <cell r="BH2174">
            <v>10.95</v>
          </cell>
          <cell r="BI2174">
            <v>10</v>
          </cell>
          <cell r="BJ2174">
            <v>0</v>
          </cell>
        </row>
        <row r="2175">
          <cell r="D2175" t="str">
            <v>Univerzita Mateja Bela v Banskej Bystrici</v>
          </cell>
          <cell r="AN2175">
            <v>0</v>
          </cell>
          <cell r="AO2175">
            <v>0</v>
          </cell>
          <cell r="AP2175">
            <v>0</v>
          </cell>
          <cell r="AQ2175">
            <v>0</v>
          </cell>
          <cell r="AR2175">
            <v>0</v>
          </cell>
          <cell r="BF2175">
            <v>0</v>
          </cell>
          <cell r="BG2175">
            <v>0</v>
          </cell>
          <cell r="BH2175">
            <v>0</v>
          </cell>
          <cell r="BI2175">
            <v>4</v>
          </cell>
          <cell r="BJ2175">
            <v>0</v>
          </cell>
        </row>
        <row r="2176">
          <cell r="D2176" t="str">
            <v>Univerzita Mateja Bela v Banskej Bystrici</v>
          </cell>
          <cell r="AN2176">
            <v>36</v>
          </cell>
          <cell r="AO2176">
            <v>40</v>
          </cell>
          <cell r="AP2176">
            <v>0</v>
          </cell>
          <cell r="AQ2176">
            <v>0</v>
          </cell>
          <cell r="AR2176">
            <v>36</v>
          </cell>
          <cell r="BF2176">
            <v>29.4</v>
          </cell>
          <cell r="BG2176">
            <v>37.338000000000001</v>
          </cell>
          <cell r="BH2176">
            <v>37.338000000000001</v>
          </cell>
          <cell r="BI2176">
            <v>40</v>
          </cell>
          <cell r="BJ2176">
            <v>0</v>
          </cell>
        </row>
        <row r="2177">
          <cell r="D2177" t="str">
            <v>Univerzita Mateja Bela v Banskej Bystrici</v>
          </cell>
          <cell r="AN2177">
            <v>3</v>
          </cell>
          <cell r="AO2177">
            <v>3</v>
          </cell>
          <cell r="AP2177">
            <v>0</v>
          </cell>
          <cell r="AQ2177">
            <v>0</v>
          </cell>
          <cell r="AR2177">
            <v>3</v>
          </cell>
          <cell r="BF2177">
            <v>2.4</v>
          </cell>
          <cell r="BG2177">
            <v>3</v>
          </cell>
          <cell r="BH2177">
            <v>2.3333333333333335</v>
          </cell>
          <cell r="BI2177">
            <v>3</v>
          </cell>
          <cell r="BJ2177">
            <v>0</v>
          </cell>
        </row>
        <row r="2178">
          <cell r="D2178" t="str">
            <v>Univerzita Mateja Bela v Banskej Bystrici</v>
          </cell>
          <cell r="AN2178">
            <v>4</v>
          </cell>
          <cell r="AO2178">
            <v>4</v>
          </cell>
          <cell r="AP2178">
            <v>0</v>
          </cell>
          <cell r="AQ2178">
            <v>0</v>
          </cell>
          <cell r="AR2178">
            <v>4</v>
          </cell>
          <cell r="BF2178">
            <v>3.0999999999999996</v>
          </cell>
          <cell r="BG2178">
            <v>3.1619999999999995</v>
          </cell>
          <cell r="BH2178">
            <v>2.9926071428571421</v>
          </cell>
          <cell r="BI2178">
            <v>4</v>
          </cell>
          <cell r="BJ2178">
            <v>0</v>
          </cell>
        </row>
        <row r="2179">
          <cell r="D2179" t="str">
            <v>Univerzita Mateja Bela v Banskej Bystrici</v>
          </cell>
          <cell r="AN2179">
            <v>3</v>
          </cell>
          <cell r="AO2179">
            <v>3</v>
          </cell>
          <cell r="AP2179">
            <v>0</v>
          </cell>
          <cell r="AQ2179">
            <v>0</v>
          </cell>
          <cell r="AR2179">
            <v>3</v>
          </cell>
          <cell r="BF2179">
            <v>2.7</v>
          </cell>
          <cell r="BG2179">
            <v>3.8879999999999999</v>
          </cell>
          <cell r="BH2179">
            <v>3.8879999999999999</v>
          </cell>
          <cell r="BI2179">
            <v>3</v>
          </cell>
          <cell r="BJ2179">
            <v>0</v>
          </cell>
        </row>
        <row r="2180">
          <cell r="D2180" t="str">
            <v>Univerzita Mateja Bela v Banskej Bystrici</v>
          </cell>
          <cell r="AN2180">
            <v>1</v>
          </cell>
          <cell r="AO2180">
            <v>1</v>
          </cell>
          <cell r="AP2180">
            <v>0</v>
          </cell>
          <cell r="AQ2180">
            <v>0</v>
          </cell>
          <cell r="AR2180">
            <v>1</v>
          </cell>
          <cell r="BF2180">
            <v>1</v>
          </cell>
          <cell r="BG2180">
            <v>1.27</v>
          </cell>
          <cell r="BH2180">
            <v>1.2019642857142856</v>
          </cell>
          <cell r="BI2180">
            <v>1</v>
          </cell>
          <cell r="BJ2180">
            <v>0</v>
          </cell>
        </row>
        <row r="2181">
          <cell r="D2181" t="str">
            <v>Univerzita Mateja Bela v Banskej Bystrici</v>
          </cell>
          <cell r="AN2181">
            <v>10</v>
          </cell>
          <cell r="AO2181">
            <v>11</v>
          </cell>
          <cell r="AP2181">
            <v>0</v>
          </cell>
          <cell r="AQ2181">
            <v>0</v>
          </cell>
          <cell r="AR2181">
            <v>10</v>
          </cell>
          <cell r="BF2181">
            <v>15</v>
          </cell>
          <cell r="BG2181">
            <v>22.5</v>
          </cell>
          <cell r="BH2181">
            <v>22.5</v>
          </cell>
          <cell r="BI2181">
            <v>11</v>
          </cell>
          <cell r="BJ2181">
            <v>0</v>
          </cell>
        </row>
        <row r="2182">
          <cell r="D2182" t="str">
            <v>Univerzita Mateja Bela v Banskej Bystrici</v>
          </cell>
          <cell r="AN2182">
            <v>5</v>
          </cell>
          <cell r="AO2182">
            <v>0</v>
          </cell>
          <cell r="AP2182">
            <v>0</v>
          </cell>
          <cell r="AQ2182">
            <v>0</v>
          </cell>
          <cell r="AR2182">
            <v>5</v>
          </cell>
          <cell r="BF2182">
            <v>20</v>
          </cell>
          <cell r="BG2182">
            <v>22</v>
          </cell>
          <cell r="BH2182">
            <v>22</v>
          </cell>
          <cell r="BI2182">
            <v>5</v>
          </cell>
          <cell r="BJ2182">
            <v>5</v>
          </cell>
        </row>
        <row r="2183">
          <cell r="D2183" t="str">
            <v>Trenčianska univerzita Alexandra Dubčeka v Trenčíne</v>
          </cell>
          <cell r="AN2183">
            <v>0</v>
          </cell>
          <cell r="AO2183">
            <v>0</v>
          </cell>
          <cell r="AP2183">
            <v>0</v>
          </cell>
          <cell r="AQ2183">
            <v>0</v>
          </cell>
          <cell r="AR2183">
            <v>0</v>
          </cell>
          <cell r="BF2183">
            <v>0</v>
          </cell>
          <cell r="BG2183">
            <v>0</v>
          </cell>
          <cell r="BH2183">
            <v>0</v>
          </cell>
          <cell r="BI2183">
            <v>109</v>
          </cell>
          <cell r="BJ2183">
            <v>0</v>
          </cell>
        </row>
        <row r="2184">
          <cell r="D2184" t="str">
            <v>Trenčianska univerzita Alexandra Dubčeka v Trenčíne</v>
          </cell>
          <cell r="AN2184">
            <v>0</v>
          </cell>
          <cell r="AO2184">
            <v>0</v>
          </cell>
          <cell r="AP2184">
            <v>0</v>
          </cell>
          <cell r="AQ2184">
            <v>0</v>
          </cell>
          <cell r="AR2184">
            <v>0</v>
          </cell>
          <cell r="BF2184">
            <v>0</v>
          </cell>
          <cell r="BG2184">
            <v>0</v>
          </cell>
          <cell r="BH2184">
            <v>0</v>
          </cell>
          <cell r="BI2184">
            <v>7</v>
          </cell>
          <cell r="BJ2184">
            <v>0</v>
          </cell>
        </row>
        <row r="2185">
          <cell r="D2185" t="str">
            <v>Trenčianska univerzita Alexandra Dubčeka v Trenčíne</v>
          </cell>
          <cell r="AN2185">
            <v>8</v>
          </cell>
          <cell r="AO2185">
            <v>0</v>
          </cell>
          <cell r="AP2185">
            <v>0</v>
          </cell>
          <cell r="AQ2185">
            <v>0</v>
          </cell>
          <cell r="AR2185">
            <v>8</v>
          </cell>
          <cell r="BF2185">
            <v>32</v>
          </cell>
          <cell r="BG2185">
            <v>35.200000000000003</v>
          </cell>
          <cell r="BH2185">
            <v>33.828571428571429</v>
          </cell>
          <cell r="BI2185">
            <v>8</v>
          </cell>
          <cell r="BJ2185">
            <v>8</v>
          </cell>
        </row>
        <row r="2186">
          <cell r="D2186" t="str">
            <v>Trenčianska univerzita Alexandra Dubčeka v Trenčíne</v>
          </cell>
          <cell r="AN2186">
            <v>113</v>
          </cell>
          <cell r="AO2186">
            <v>114</v>
          </cell>
          <cell r="AP2186">
            <v>0</v>
          </cell>
          <cell r="AQ2186">
            <v>0</v>
          </cell>
          <cell r="AR2186">
            <v>113</v>
          </cell>
          <cell r="BF2186">
            <v>169.5</v>
          </cell>
          <cell r="BG2186">
            <v>176.28</v>
          </cell>
          <cell r="BH2186">
            <v>176.28</v>
          </cell>
          <cell r="BI2186">
            <v>114</v>
          </cell>
          <cell r="BJ2186">
            <v>0</v>
          </cell>
        </row>
        <row r="2187">
          <cell r="D2187" t="str">
            <v>Trenčianska univerzita Alexandra Dubčeka v Trenčíne</v>
          </cell>
          <cell r="AN2187">
            <v>0</v>
          </cell>
          <cell r="AO2187">
            <v>0</v>
          </cell>
          <cell r="AP2187">
            <v>0</v>
          </cell>
          <cell r="AQ2187">
            <v>0</v>
          </cell>
          <cell r="AR2187">
            <v>0</v>
          </cell>
          <cell r="BF2187">
            <v>0</v>
          </cell>
          <cell r="BG2187">
            <v>0</v>
          </cell>
          <cell r="BH2187">
            <v>0</v>
          </cell>
          <cell r="BI2187">
            <v>12</v>
          </cell>
          <cell r="BJ2187">
            <v>0</v>
          </cell>
        </row>
        <row r="2188">
          <cell r="D2188" t="str">
            <v>Trenčianska univerzita Alexandra Dubčeka v Trenčíne</v>
          </cell>
          <cell r="AN2188">
            <v>1</v>
          </cell>
          <cell r="AO2188">
            <v>0</v>
          </cell>
          <cell r="AP2188">
            <v>0</v>
          </cell>
          <cell r="AQ2188">
            <v>0</v>
          </cell>
          <cell r="AR2188">
            <v>0</v>
          </cell>
          <cell r="BF2188">
            <v>0</v>
          </cell>
          <cell r="BG2188">
            <v>0</v>
          </cell>
          <cell r="BH2188">
            <v>0</v>
          </cell>
          <cell r="BI2188">
            <v>12</v>
          </cell>
          <cell r="BJ2188">
            <v>0</v>
          </cell>
        </row>
        <row r="2189">
          <cell r="D2189" t="str">
            <v>Trenčianska univerzita Alexandra Dubčeka v Trenčíne</v>
          </cell>
          <cell r="AN2189">
            <v>6</v>
          </cell>
          <cell r="AO2189">
            <v>0</v>
          </cell>
          <cell r="AP2189">
            <v>0</v>
          </cell>
          <cell r="AQ2189">
            <v>0</v>
          </cell>
          <cell r="AR2189">
            <v>6</v>
          </cell>
          <cell r="BF2189">
            <v>24</v>
          </cell>
          <cell r="BG2189">
            <v>26.400000000000002</v>
          </cell>
          <cell r="BH2189">
            <v>26.400000000000002</v>
          </cell>
          <cell r="BI2189">
            <v>6</v>
          </cell>
          <cell r="BJ2189">
            <v>6</v>
          </cell>
        </row>
        <row r="2190">
          <cell r="D2190" t="str">
            <v>Trenčianska univerzita Alexandra Dubčeka v Trenčíne</v>
          </cell>
          <cell r="AN2190">
            <v>31</v>
          </cell>
          <cell r="AO2190">
            <v>34</v>
          </cell>
          <cell r="AP2190">
            <v>0</v>
          </cell>
          <cell r="AQ2190">
            <v>0</v>
          </cell>
          <cell r="AR2190">
            <v>31</v>
          </cell>
          <cell r="BF2190">
            <v>46.5</v>
          </cell>
          <cell r="BG2190">
            <v>46.5</v>
          </cell>
          <cell r="BH2190">
            <v>39.857142857142861</v>
          </cell>
          <cell r="BI2190">
            <v>34</v>
          </cell>
          <cell r="BJ2190">
            <v>0</v>
          </cell>
        </row>
        <row r="2191">
          <cell r="D2191" t="str">
            <v>Trenčianska univerzita Alexandra Dubčeka v Trenčíne</v>
          </cell>
          <cell r="AN2191">
            <v>193</v>
          </cell>
          <cell r="AO2191">
            <v>204</v>
          </cell>
          <cell r="AP2191">
            <v>0</v>
          </cell>
          <cell r="AQ2191">
            <v>0</v>
          </cell>
          <cell r="AR2191">
            <v>193</v>
          </cell>
          <cell r="BF2191">
            <v>289.5</v>
          </cell>
          <cell r="BG2191">
            <v>301.08</v>
          </cell>
          <cell r="BH2191">
            <v>257.62515463917526</v>
          </cell>
          <cell r="BI2191">
            <v>204</v>
          </cell>
          <cell r="BJ2191">
            <v>0</v>
          </cell>
        </row>
        <row r="2192">
          <cell r="D2192" t="str">
            <v>Trenčianska univerzita Alexandra Dubčeka v Trenčíne</v>
          </cell>
          <cell r="AN2192">
            <v>0</v>
          </cell>
          <cell r="AO2192">
            <v>0</v>
          </cell>
          <cell r="AP2192">
            <v>0</v>
          </cell>
          <cell r="AQ2192">
            <v>0</v>
          </cell>
          <cell r="AR2192">
            <v>0</v>
          </cell>
          <cell r="BF2192">
            <v>0</v>
          </cell>
          <cell r="BG2192">
            <v>0</v>
          </cell>
          <cell r="BH2192">
            <v>0</v>
          </cell>
          <cell r="BI2192">
            <v>4</v>
          </cell>
          <cell r="BJ2192">
            <v>0</v>
          </cell>
        </row>
        <row r="2193">
          <cell r="D2193" t="str">
            <v>Trenčianska univerzita Alexandra Dubčeka v Trenčíne</v>
          </cell>
          <cell r="AN2193">
            <v>54</v>
          </cell>
          <cell r="AO2193">
            <v>59</v>
          </cell>
          <cell r="AP2193">
            <v>0</v>
          </cell>
          <cell r="AQ2193">
            <v>0</v>
          </cell>
          <cell r="AR2193">
            <v>54</v>
          </cell>
          <cell r="BF2193">
            <v>46.2</v>
          </cell>
          <cell r="BG2193">
            <v>68.376000000000005</v>
          </cell>
          <cell r="BH2193">
            <v>61.538400000000003</v>
          </cell>
          <cell r="BI2193">
            <v>59</v>
          </cell>
          <cell r="BJ2193">
            <v>0</v>
          </cell>
        </row>
        <row r="2194">
          <cell r="D2194" t="str">
            <v>Trenčianska univerzita Alexandra Dubčeka v Trenčíne</v>
          </cell>
          <cell r="AN2194">
            <v>83</v>
          </cell>
          <cell r="AO2194">
            <v>87</v>
          </cell>
          <cell r="AP2194">
            <v>87</v>
          </cell>
          <cell r="AQ2194">
            <v>83</v>
          </cell>
          <cell r="AR2194">
            <v>83</v>
          </cell>
          <cell r="BF2194">
            <v>69.8</v>
          </cell>
          <cell r="BG2194">
            <v>103.30399999999999</v>
          </cell>
          <cell r="BH2194">
            <v>103.30399999999999</v>
          </cell>
          <cell r="BI2194">
            <v>87</v>
          </cell>
          <cell r="BJ2194">
            <v>0</v>
          </cell>
        </row>
        <row r="2195">
          <cell r="D2195" t="str">
            <v>Trenčianska univerzita Alexandra Dubčeka v Trenčíne</v>
          </cell>
          <cell r="AN2195">
            <v>17</v>
          </cell>
          <cell r="AO2195">
            <v>18</v>
          </cell>
          <cell r="AP2195">
            <v>18</v>
          </cell>
          <cell r="AQ2195">
            <v>17</v>
          </cell>
          <cell r="AR2195">
            <v>17</v>
          </cell>
          <cell r="BF2195">
            <v>14.3</v>
          </cell>
          <cell r="BG2195">
            <v>21.164000000000001</v>
          </cell>
          <cell r="BH2195">
            <v>21.164000000000001</v>
          </cell>
          <cell r="BI2195">
            <v>18</v>
          </cell>
          <cell r="BJ2195">
            <v>0</v>
          </cell>
        </row>
        <row r="2196">
          <cell r="D2196" t="str">
            <v>Trenčianska univerzita Alexandra Dubčeka v Trenčíne</v>
          </cell>
          <cell r="AN2196">
            <v>2</v>
          </cell>
          <cell r="AO2196">
            <v>2</v>
          </cell>
          <cell r="AP2196">
            <v>0</v>
          </cell>
          <cell r="AQ2196">
            <v>0</v>
          </cell>
          <cell r="AR2196">
            <v>2</v>
          </cell>
          <cell r="BF2196">
            <v>2</v>
          </cell>
          <cell r="BG2196">
            <v>2.08</v>
          </cell>
          <cell r="BH2196">
            <v>1.9076923076923078</v>
          </cell>
          <cell r="BI2196">
            <v>2</v>
          </cell>
          <cell r="BJ2196">
            <v>0</v>
          </cell>
        </row>
        <row r="2197">
          <cell r="D2197" t="str">
            <v>Trenčianska univerzita Alexandra Dubčeka v Trenčíne</v>
          </cell>
          <cell r="AN2197">
            <v>27</v>
          </cell>
          <cell r="AO2197">
            <v>28</v>
          </cell>
          <cell r="AP2197">
            <v>28</v>
          </cell>
          <cell r="AQ2197">
            <v>27</v>
          </cell>
          <cell r="AR2197">
            <v>27</v>
          </cell>
          <cell r="BF2197">
            <v>23.4</v>
          </cell>
          <cell r="BG2197">
            <v>34.631999999999998</v>
          </cell>
          <cell r="BH2197">
            <v>34.631999999999998</v>
          </cell>
          <cell r="BI2197">
            <v>28</v>
          </cell>
          <cell r="BJ2197">
            <v>0</v>
          </cell>
        </row>
        <row r="2198">
          <cell r="D2198" t="str">
            <v>Trenčianska univerzita Alexandra Dubčeka v Trenčíne</v>
          </cell>
          <cell r="AN2198">
            <v>10</v>
          </cell>
          <cell r="AO2198">
            <v>10</v>
          </cell>
          <cell r="AP2198">
            <v>0</v>
          </cell>
          <cell r="AQ2198">
            <v>0</v>
          </cell>
          <cell r="AR2198">
            <v>10</v>
          </cell>
          <cell r="BF2198">
            <v>7.3</v>
          </cell>
          <cell r="BG2198">
            <v>10.804</v>
          </cell>
          <cell r="BH2198">
            <v>10.804</v>
          </cell>
          <cell r="BI2198">
            <v>10</v>
          </cell>
          <cell r="BJ2198">
            <v>0</v>
          </cell>
        </row>
        <row r="2199">
          <cell r="D2199" t="str">
            <v>Trenčianska univerzita Alexandra Dubčeka v Trenčíne</v>
          </cell>
          <cell r="AN2199">
            <v>0</v>
          </cell>
          <cell r="AO2199">
            <v>0</v>
          </cell>
          <cell r="AP2199">
            <v>0</v>
          </cell>
          <cell r="AQ2199">
            <v>0</v>
          </cell>
          <cell r="AR2199">
            <v>0</v>
          </cell>
          <cell r="BF2199">
            <v>0</v>
          </cell>
          <cell r="BG2199">
            <v>0</v>
          </cell>
          <cell r="BH2199">
            <v>0</v>
          </cell>
          <cell r="BI2199">
            <v>16</v>
          </cell>
          <cell r="BJ2199">
            <v>0</v>
          </cell>
        </row>
        <row r="2200">
          <cell r="D2200" t="str">
            <v>Trenčianska univerzita Alexandra Dubčeka v Trenčíne</v>
          </cell>
          <cell r="AN2200">
            <v>0</v>
          </cell>
          <cell r="AO2200">
            <v>0</v>
          </cell>
          <cell r="AP2200">
            <v>0</v>
          </cell>
          <cell r="AQ2200">
            <v>0</v>
          </cell>
          <cell r="AR2200">
            <v>0</v>
          </cell>
          <cell r="BF2200">
            <v>0</v>
          </cell>
          <cell r="BG2200">
            <v>0</v>
          </cell>
          <cell r="BH2200">
            <v>0</v>
          </cell>
          <cell r="BI2200">
            <v>6</v>
          </cell>
          <cell r="BJ2200">
            <v>0</v>
          </cell>
        </row>
        <row r="2201">
          <cell r="D2201" t="str">
            <v>Trenčianska univerzita Alexandra Dubčeka v Trenčíne</v>
          </cell>
          <cell r="AN2201">
            <v>0</v>
          </cell>
          <cell r="AO2201">
            <v>0</v>
          </cell>
          <cell r="AP2201">
            <v>0</v>
          </cell>
          <cell r="AQ2201">
            <v>0</v>
          </cell>
          <cell r="AR2201">
            <v>0</v>
          </cell>
          <cell r="BF2201">
            <v>0</v>
          </cell>
          <cell r="BG2201">
            <v>0</v>
          </cell>
          <cell r="BH2201">
            <v>0</v>
          </cell>
          <cell r="BI2201">
            <v>9</v>
          </cell>
          <cell r="BJ2201">
            <v>0</v>
          </cell>
        </row>
        <row r="2202">
          <cell r="D2202" t="str">
            <v>Univerzita Konštantína Filozofa v Nitre</v>
          </cell>
          <cell r="AN2202">
            <v>29</v>
          </cell>
          <cell r="AO2202">
            <v>33</v>
          </cell>
          <cell r="AP2202">
            <v>0</v>
          </cell>
          <cell r="AQ2202">
            <v>0</v>
          </cell>
          <cell r="AR2202">
            <v>29</v>
          </cell>
          <cell r="BF2202">
            <v>43.5</v>
          </cell>
          <cell r="BG2202">
            <v>51.765000000000001</v>
          </cell>
          <cell r="BH2202">
            <v>51.765000000000001</v>
          </cell>
          <cell r="BI2202">
            <v>33</v>
          </cell>
          <cell r="BJ2202">
            <v>0</v>
          </cell>
        </row>
        <row r="2203">
          <cell r="D2203" t="str">
            <v>Univerzita Konštantína Filozofa v Nitre</v>
          </cell>
          <cell r="AN2203">
            <v>0</v>
          </cell>
          <cell r="AO2203">
            <v>0</v>
          </cell>
          <cell r="AP2203">
            <v>0</v>
          </cell>
          <cell r="AQ2203">
            <v>0</v>
          </cell>
          <cell r="AR2203">
            <v>0</v>
          </cell>
          <cell r="BF2203">
            <v>0</v>
          </cell>
          <cell r="BG2203">
            <v>0</v>
          </cell>
          <cell r="BH2203">
            <v>0</v>
          </cell>
          <cell r="BI2203">
            <v>33</v>
          </cell>
          <cell r="BJ2203">
            <v>0</v>
          </cell>
        </row>
        <row r="2204">
          <cell r="D2204" t="str">
            <v>Univerzita Konštantína Filozofa v Nitre</v>
          </cell>
          <cell r="AN2204">
            <v>0</v>
          </cell>
          <cell r="AO2204">
            <v>0</v>
          </cell>
          <cell r="AP2204">
            <v>0</v>
          </cell>
          <cell r="AQ2204">
            <v>0</v>
          </cell>
          <cell r="AR2204">
            <v>0</v>
          </cell>
          <cell r="BF2204">
            <v>0</v>
          </cell>
          <cell r="BG2204">
            <v>0</v>
          </cell>
          <cell r="BH2204">
            <v>0</v>
          </cell>
          <cell r="BI2204">
            <v>18</v>
          </cell>
          <cell r="BJ2204">
            <v>0</v>
          </cell>
        </row>
        <row r="2205">
          <cell r="D2205" t="str">
            <v>Univerzita Konštantína Filozofa v Nitre</v>
          </cell>
          <cell r="AN2205">
            <v>19.5</v>
          </cell>
          <cell r="AO2205">
            <v>21.5</v>
          </cell>
          <cell r="AP2205">
            <v>0</v>
          </cell>
          <cell r="AQ2205">
            <v>0</v>
          </cell>
          <cell r="AR2205">
            <v>19.5</v>
          </cell>
          <cell r="BF2205">
            <v>29.25</v>
          </cell>
          <cell r="BG2205">
            <v>34.807499999999997</v>
          </cell>
          <cell r="BH2205">
            <v>30.939999999999998</v>
          </cell>
          <cell r="BI2205">
            <v>21.5</v>
          </cell>
          <cell r="BJ2205">
            <v>0</v>
          </cell>
        </row>
        <row r="2206">
          <cell r="D2206" t="str">
            <v>Univerzita Konštantína Filozofa v Nitre</v>
          </cell>
          <cell r="AN2206">
            <v>5</v>
          </cell>
          <cell r="AO2206">
            <v>0</v>
          </cell>
          <cell r="AP2206">
            <v>0</v>
          </cell>
          <cell r="AQ2206">
            <v>0</v>
          </cell>
          <cell r="AR2206">
            <v>5</v>
          </cell>
          <cell r="BF2206">
            <v>20</v>
          </cell>
          <cell r="BG2206">
            <v>22</v>
          </cell>
          <cell r="BH2206">
            <v>22</v>
          </cell>
          <cell r="BI2206">
            <v>5</v>
          </cell>
          <cell r="BJ2206">
            <v>5</v>
          </cell>
        </row>
        <row r="2207">
          <cell r="D2207" t="str">
            <v>Univerzita Konštantína Filozofa v Nitre</v>
          </cell>
          <cell r="AN2207">
            <v>3</v>
          </cell>
          <cell r="AO2207">
            <v>0</v>
          </cell>
          <cell r="AP2207">
            <v>0</v>
          </cell>
          <cell r="AQ2207">
            <v>0</v>
          </cell>
          <cell r="AR2207">
            <v>3</v>
          </cell>
          <cell r="BF2207">
            <v>12</v>
          </cell>
          <cell r="BG2207">
            <v>13.200000000000001</v>
          </cell>
          <cell r="BH2207">
            <v>13.200000000000001</v>
          </cell>
          <cell r="BI2207">
            <v>3</v>
          </cell>
          <cell r="BJ2207">
            <v>3</v>
          </cell>
        </row>
        <row r="2208">
          <cell r="D2208" t="str">
            <v>Univerzita Konštantína Filozofa v Nitre</v>
          </cell>
          <cell r="AN2208">
            <v>3</v>
          </cell>
          <cell r="AO2208">
            <v>0</v>
          </cell>
          <cell r="AP2208">
            <v>0</v>
          </cell>
          <cell r="AQ2208">
            <v>0</v>
          </cell>
          <cell r="AR2208">
            <v>3</v>
          </cell>
          <cell r="BF2208">
            <v>12</v>
          </cell>
          <cell r="BG2208">
            <v>13.200000000000001</v>
          </cell>
          <cell r="BH2208">
            <v>13.200000000000001</v>
          </cell>
          <cell r="BI2208">
            <v>3</v>
          </cell>
          <cell r="BJ2208">
            <v>3</v>
          </cell>
        </row>
        <row r="2209">
          <cell r="D2209" t="str">
            <v>Univerzita Konštantína Filozofa v Nitre</v>
          </cell>
          <cell r="AN2209">
            <v>3</v>
          </cell>
          <cell r="AO2209">
            <v>0</v>
          </cell>
          <cell r="AP2209">
            <v>0</v>
          </cell>
          <cell r="AQ2209">
            <v>0</v>
          </cell>
          <cell r="AR2209">
            <v>3</v>
          </cell>
          <cell r="BF2209">
            <v>12</v>
          </cell>
          <cell r="BG2209">
            <v>13.200000000000001</v>
          </cell>
          <cell r="BH2209">
            <v>11.000000000000002</v>
          </cell>
          <cell r="BI2209">
            <v>3</v>
          </cell>
          <cell r="BJ2209">
            <v>3</v>
          </cell>
        </row>
        <row r="2210">
          <cell r="D2210" t="str">
            <v>Univerzita Konštantína Filozofa v Nitre</v>
          </cell>
          <cell r="AN2210">
            <v>24</v>
          </cell>
          <cell r="AO2210">
            <v>25</v>
          </cell>
          <cell r="AP2210">
            <v>0</v>
          </cell>
          <cell r="AQ2210">
            <v>0</v>
          </cell>
          <cell r="AR2210">
            <v>24</v>
          </cell>
          <cell r="BF2210">
            <v>36</v>
          </cell>
          <cell r="BG2210">
            <v>39.24</v>
          </cell>
          <cell r="BH2210">
            <v>39.24</v>
          </cell>
          <cell r="BI2210">
            <v>25</v>
          </cell>
          <cell r="BJ2210">
            <v>0</v>
          </cell>
        </row>
        <row r="2211">
          <cell r="D2211" t="str">
            <v>Univerzita Konštantína Filozofa v Nitre</v>
          </cell>
          <cell r="AN2211">
            <v>8</v>
          </cell>
          <cell r="AO2211">
            <v>10</v>
          </cell>
          <cell r="AP2211">
            <v>0</v>
          </cell>
          <cell r="AQ2211">
            <v>0</v>
          </cell>
          <cell r="AR2211">
            <v>8</v>
          </cell>
          <cell r="BF2211">
            <v>12</v>
          </cell>
          <cell r="BG2211">
            <v>14.28</v>
          </cell>
          <cell r="BH2211">
            <v>14.28</v>
          </cell>
          <cell r="BI2211">
            <v>10</v>
          </cell>
          <cell r="BJ2211">
            <v>0</v>
          </cell>
        </row>
        <row r="2212">
          <cell r="D2212" t="str">
            <v>Univerzita Konštantína Filozofa v Nitre</v>
          </cell>
          <cell r="AN2212">
            <v>39</v>
          </cell>
          <cell r="AO2212">
            <v>43</v>
          </cell>
          <cell r="AP2212">
            <v>0</v>
          </cell>
          <cell r="AQ2212">
            <v>0</v>
          </cell>
          <cell r="AR2212">
            <v>39</v>
          </cell>
          <cell r="BF2212">
            <v>58.5</v>
          </cell>
          <cell r="BG2212">
            <v>69.614999999999995</v>
          </cell>
          <cell r="BH2212">
            <v>63.813749999999992</v>
          </cell>
          <cell r="BI2212">
            <v>43</v>
          </cell>
          <cell r="BJ2212">
            <v>0</v>
          </cell>
        </row>
        <row r="2213">
          <cell r="D2213" t="str">
            <v>Univerzita Konštantína Filozofa v Nitre</v>
          </cell>
          <cell r="AN2213">
            <v>3</v>
          </cell>
          <cell r="AO2213">
            <v>5</v>
          </cell>
          <cell r="AP2213">
            <v>0</v>
          </cell>
          <cell r="AQ2213">
            <v>0</v>
          </cell>
          <cell r="AR2213">
            <v>3</v>
          </cell>
          <cell r="BF2213">
            <v>4.5</v>
          </cell>
          <cell r="BG2213">
            <v>9.6749999999999989</v>
          </cell>
          <cell r="BH2213">
            <v>9.2079310344827583</v>
          </cell>
          <cell r="BI2213">
            <v>5</v>
          </cell>
          <cell r="BJ2213">
            <v>0</v>
          </cell>
        </row>
        <row r="2214">
          <cell r="D2214" t="str">
            <v>Univerzita Konštantína Filozofa v Nitre</v>
          </cell>
          <cell r="AN2214">
            <v>116</v>
          </cell>
          <cell r="AO2214">
            <v>121</v>
          </cell>
          <cell r="AP2214">
            <v>0</v>
          </cell>
          <cell r="AQ2214">
            <v>0</v>
          </cell>
          <cell r="AR2214">
            <v>116</v>
          </cell>
          <cell r="BF2214">
            <v>174</v>
          </cell>
          <cell r="BG2214">
            <v>207.06</v>
          </cell>
          <cell r="BH2214">
            <v>198.94</v>
          </cell>
          <cell r="BI2214">
            <v>121</v>
          </cell>
          <cell r="BJ2214">
            <v>0</v>
          </cell>
        </row>
        <row r="2215">
          <cell r="D2215" t="str">
            <v>Univerzita Konštantína Filozofa v Nitre</v>
          </cell>
          <cell r="AN2215">
            <v>0</v>
          </cell>
          <cell r="AO2215">
            <v>0</v>
          </cell>
          <cell r="AP2215">
            <v>0</v>
          </cell>
          <cell r="AQ2215">
            <v>0</v>
          </cell>
          <cell r="AR2215">
            <v>0</v>
          </cell>
          <cell r="BF2215">
            <v>0</v>
          </cell>
          <cell r="BG2215">
            <v>0</v>
          </cell>
          <cell r="BH2215">
            <v>0</v>
          </cell>
          <cell r="BI2215">
            <v>16</v>
          </cell>
          <cell r="BJ2215">
            <v>0</v>
          </cell>
        </row>
        <row r="2216">
          <cell r="D2216" t="str">
            <v>Univerzita Konštantína Filozofa v Nitre</v>
          </cell>
          <cell r="AN2216">
            <v>17</v>
          </cell>
          <cell r="AO2216">
            <v>20</v>
          </cell>
          <cell r="AP2216">
            <v>0</v>
          </cell>
          <cell r="AQ2216">
            <v>0</v>
          </cell>
          <cell r="AR2216">
            <v>17</v>
          </cell>
          <cell r="BF2216">
            <v>25.5</v>
          </cell>
          <cell r="BG2216">
            <v>36.72</v>
          </cell>
          <cell r="BH2216">
            <v>36.72</v>
          </cell>
          <cell r="BI2216">
            <v>20</v>
          </cell>
          <cell r="BJ2216">
            <v>0</v>
          </cell>
        </row>
        <row r="2217">
          <cell r="D2217" t="str">
            <v>Univerzita Konštantína Filozofa v Nitre</v>
          </cell>
          <cell r="AN2217">
            <v>3.5</v>
          </cell>
          <cell r="AO2217">
            <v>5.5</v>
          </cell>
          <cell r="AP2217">
            <v>0</v>
          </cell>
          <cell r="AQ2217">
            <v>0</v>
          </cell>
          <cell r="AR2217">
            <v>3.5</v>
          </cell>
          <cell r="BF2217">
            <v>5.25</v>
          </cell>
          <cell r="BG2217">
            <v>5.7225000000000001</v>
          </cell>
          <cell r="BH2217">
            <v>4.5780000000000003</v>
          </cell>
          <cell r="BI2217">
            <v>5.5</v>
          </cell>
          <cell r="BJ2217">
            <v>0</v>
          </cell>
        </row>
        <row r="2218">
          <cell r="D2218" t="str">
            <v>Univerzita Konštantína Filozofa v Nitre</v>
          </cell>
          <cell r="AN2218">
            <v>0</v>
          </cell>
          <cell r="AO2218">
            <v>0</v>
          </cell>
          <cell r="AP2218">
            <v>0</v>
          </cell>
          <cell r="AQ2218">
            <v>0</v>
          </cell>
          <cell r="AR2218">
            <v>0</v>
          </cell>
          <cell r="BF2218">
            <v>0</v>
          </cell>
          <cell r="BG2218">
            <v>0</v>
          </cell>
          <cell r="BH2218">
            <v>0</v>
          </cell>
          <cell r="BI2218">
            <v>1</v>
          </cell>
          <cell r="BJ2218">
            <v>0</v>
          </cell>
        </row>
        <row r="2219">
          <cell r="D2219" t="str">
            <v>Vysoká škola Danubius</v>
          </cell>
          <cell r="AN2219">
            <v>190</v>
          </cell>
          <cell r="AO2219">
            <v>190</v>
          </cell>
          <cell r="AP2219">
            <v>0</v>
          </cell>
          <cell r="AQ2219">
            <v>0</v>
          </cell>
          <cell r="AR2219">
            <v>190</v>
          </cell>
          <cell r="BF2219">
            <v>285</v>
          </cell>
          <cell r="BG2219">
            <v>285</v>
          </cell>
          <cell r="BH2219">
            <v>275.5</v>
          </cell>
          <cell r="BI2219">
            <v>190</v>
          </cell>
          <cell r="BJ2219">
            <v>0</v>
          </cell>
        </row>
        <row r="2220">
          <cell r="D2220" t="str">
            <v>Vysoká škola Danubius</v>
          </cell>
          <cell r="AN2220">
            <v>64</v>
          </cell>
          <cell r="AO2220">
            <v>64</v>
          </cell>
          <cell r="AP2220">
            <v>0</v>
          </cell>
          <cell r="AQ2220">
            <v>0</v>
          </cell>
          <cell r="AR2220">
            <v>64</v>
          </cell>
          <cell r="BF2220">
            <v>96</v>
          </cell>
          <cell r="BG2220">
            <v>96</v>
          </cell>
          <cell r="BH2220">
            <v>89.142857142857139</v>
          </cell>
          <cell r="BI2220">
            <v>64</v>
          </cell>
          <cell r="BJ2220">
            <v>0</v>
          </cell>
        </row>
        <row r="2221">
          <cell r="D2221" t="str">
            <v>Vysoká škola Danubius</v>
          </cell>
          <cell r="AN2221">
            <v>181</v>
          </cell>
          <cell r="AO2221">
            <v>181</v>
          </cell>
          <cell r="AP2221">
            <v>0</v>
          </cell>
          <cell r="AQ2221">
            <v>0</v>
          </cell>
          <cell r="AR2221">
            <v>181</v>
          </cell>
          <cell r="BF2221">
            <v>155.19999999999999</v>
          </cell>
          <cell r="BG2221">
            <v>155.19999999999999</v>
          </cell>
          <cell r="BH2221">
            <v>155.19999999999999</v>
          </cell>
          <cell r="BI2221">
            <v>181</v>
          </cell>
          <cell r="BJ2221">
            <v>0</v>
          </cell>
        </row>
        <row r="2222">
          <cell r="D2222" t="str">
            <v>Vysoká škola Danubius</v>
          </cell>
          <cell r="AN2222">
            <v>3</v>
          </cell>
          <cell r="AO2222">
            <v>3</v>
          </cell>
          <cell r="AP2222">
            <v>0</v>
          </cell>
          <cell r="AQ2222">
            <v>0</v>
          </cell>
          <cell r="AR2222">
            <v>3</v>
          </cell>
          <cell r="BF2222">
            <v>3</v>
          </cell>
          <cell r="BG2222">
            <v>3</v>
          </cell>
          <cell r="BH2222">
            <v>3</v>
          </cell>
          <cell r="BI2222">
            <v>3</v>
          </cell>
          <cell r="BJ2222">
            <v>0</v>
          </cell>
        </row>
        <row r="2223">
          <cell r="D2223" t="str">
            <v>Vysoká škola múzických umení v Bratislave</v>
          </cell>
          <cell r="AN2223">
            <v>3</v>
          </cell>
          <cell r="AO2223">
            <v>0</v>
          </cell>
          <cell r="AP2223">
            <v>0</v>
          </cell>
          <cell r="AQ2223">
            <v>0</v>
          </cell>
          <cell r="AR2223">
            <v>3</v>
          </cell>
          <cell r="BF2223">
            <v>12</v>
          </cell>
          <cell r="BG2223">
            <v>13.200000000000001</v>
          </cell>
          <cell r="BH2223">
            <v>13.200000000000001</v>
          </cell>
          <cell r="BI2223">
            <v>3</v>
          </cell>
          <cell r="BJ2223">
            <v>3</v>
          </cell>
        </row>
        <row r="2224">
          <cell r="D2224" t="str">
            <v>Vysoká škola múzických umení v Bratislave</v>
          </cell>
          <cell r="AN2224">
            <v>2</v>
          </cell>
          <cell r="AO2224">
            <v>0</v>
          </cell>
          <cell r="AP2224">
            <v>0</v>
          </cell>
          <cell r="AQ2224">
            <v>0</v>
          </cell>
          <cell r="AR2224">
            <v>2</v>
          </cell>
          <cell r="BF2224">
            <v>8</v>
          </cell>
          <cell r="BG2224">
            <v>8.8000000000000007</v>
          </cell>
          <cell r="BH2224">
            <v>8.8000000000000007</v>
          </cell>
          <cell r="BI2224">
            <v>2</v>
          </cell>
          <cell r="BJ2224">
            <v>2</v>
          </cell>
        </row>
        <row r="2225">
          <cell r="D2225" t="str">
            <v>Vysoká škola múzických umení v Bratislave</v>
          </cell>
          <cell r="AN2225">
            <v>3</v>
          </cell>
          <cell r="AO2225">
            <v>0</v>
          </cell>
          <cell r="AP2225">
            <v>0</v>
          </cell>
          <cell r="AQ2225">
            <v>0</v>
          </cell>
          <cell r="AR2225">
            <v>3</v>
          </cell>
          <cell r="BF2225">
            <v>12</v>
          </cell>
          <cell r="BG2225">
            <v>13.200000000000001</v>
          </cell>
          <cell r="BH2225">
            <v>13.200000000000001</v>
          </cell>
          <cell r="BI2225">
            <v>3</v>
          </cell>
          <cell r="BJ2225">
            <v>3</v>
          </cell>
        </row>
        <row r="2226">
          <cell r="D2226" t="str">
            <v>Vysoká škola múzických umení v Bratislave</v>
          </cell>
          <cell r="AN2226">
            <v>0</v>
          </cell>
          <cell r="AO2226">
            <v>0</v>
          </cell>
          <cell r="AP2226">
            <v>0</v>
          </cell>
          <cell r="AQ2226">
            <v>0</v>
          </cell>
          <cell r="AR2226">
            <v>0</v>
          </cell>
          <cell r="BF2226">
            <v>0</v>
          </cell>
          <cell r="BG2226">
            <v>0</v>
          </cell>
          <cell r="BH2226">
            <v>0</v>
          </cell>
          <cell r="BI2226">
            <v>7</v>
          </cell>
          <cell r="BJ2226">
            <v>0</v>
          </cell>
        </row>
        <row r="2227">
          <cell r="D2227" t="str">
            <v>Vysoká škola múzických umení v Bratislave</v>
          </cell>
          <cell r="AN2227">
            <v>0</v>
          </cell>
          <cell r="AO2227">
            <v>0</v>
          </cell>
          <cell r="AP2227">
            <v>0</v>
          </cell>
          <cell r="AQ2227">
            <v>0</v>
          </cell>
          <cell r="AR2227">
            <v>0</v>
          </cell>
          <cell r="BF2227">
            <v>0</v>
          </cell>
          <cell r="BG2227">
            <v>0</v>
          </cell>
          <cell r="BH2227">
            <v>0</v>
          </cell>
          <cell r="BI2227">
            <v>14</v>
          </cell>
          <cell r="BJ2227">
            <v>0</v>
          </cell>
        </row>
        <row r="2228">
          <cell r="D2228" t="str">
            <v>Vysoká škola múzických umení v Bratislave</v>
          </cell>
          <cell r="AN2228">
            <v>3</v>
          </cell>
          <cell r="AO2228">
            <v>0</v>
          </cell>
          <cell r="AP2228">
            <v>0</v>
          </cell>
          <cell r="AQ2228">
            <v>0</v>
          </cell>
          <cell r="AR2228">
            <v>3</v>
          </cell>
          <cell r="BF2228">
            <v>12</v>
          </cell>
          <cell r="BG2228">
            <v>13.200000000000001</v>
          </cell>
          <cell r="BH2228">
            <v>13.200000000000001</v>
          </cell>
          <cell r="BI2228">
            <v>3</v>
          </cell>
          <cell r="BJ2228">
            <v>3</v>
          </cell>
        </row>
        <row r="2229">
          <cell r="D2229" t="str">
            <v>Vysoká škola múzických umení v Bratislave</v>
          </cell>
          <cell r="AN2229">
            <v>3</v>
          </cell>
          <cell r="AO2229">
            <v>0</v>
          </cell>
          <cell r="AP2229">
            <v>0</v>
          </cell>
          <cell r="AQ2229">
            <v>0</v>
          </cell>
          <cell r="AR2229">
            <v>3</v>
          </cell>
          <cell r="BF2229">
            <v>12</v>
          </cell>
          <cell r="BG2229">
            <v>13.200000000000001</v>
          </cell>
          <cell r="BH2229">
            <v>13.200000000000001</v>
          </cell>
          <cell r="BI2229">
            <v>3</v>
          </cell>
          <cell r="BJ2229">
            <v>3</v>
          </cell>
        </row>
        <row r="2230">
          <cell r="D2230" t="str">
            <v>Vysoká škola múzických umení v Bratislave</v>
          </cell>
          <cell r="AN2230">
            <v>4</v>
          </cell>
          <cell r="AO2230">
            <v>0</v>
          </cell>
          <cell r="AP2230">
            <v>0</v>
          </cell>
          <cell r="AQ2230">
            <v>0</v>
          </cell>
          <cell r="AR2230">
            <v>4</v>
          </cell>
          <cell r="BF2230">
            <v>16</v>
          </cell>
          <cell r="BG2230">
            <v>17.600000000000001</v>
          </cell>
          <cell r="BH2230">
            <v>17.600000000000001</v>
          </cell>
          <cell r="BI2230">
            <v>4</v>
          </cell>
          <cell r="BJ2230">
            <v>4</v>
          </cell>
        </row>
        <row r="2231">
          <cell r="D2231" t="str">
            <v>Vysoká škola múzických umení v Bratislave</v>
          </cell>
          <cell r="AN2231">
            <v>1</v>
          </cell>
          <cell r="AO2231">
            <v>0</v>
          </cell>
          <cell r="AP2231">
            <v>0</v>
          </cell>
          <cell r="AQ2231">
            <v>0</v>
          </cell>
          <cell r="AR2231">
            <v>0</v>
          </cell>
          <cell r="BF2231">
            <v>0</v>
          </cell>
          <cell r="BG2231">
            <v>0</v>
          </cell>
          <cell r="BH2231">
            <v>0</v>
          </cell>
          <cell r="BI2231">
            <v>7</v>
          </cell>
          <cell r="BJ2231">
            <v>0</v>
          </cell>
        </row>
        <row r="2232">
          <cell r="D2232" t="str">
            <v>Vysoká škola múzických umení v Bratislave</v>
          </cell>
          <cell r="AN2232">
            <v>0</v>
          </cell>
          <cell r="AO2232">
            <v>0</v>
          </cell>
          <cell r="AP2232">
            <v>0</v>
          </cell>
          <cell r="AQ2232">
            <v>0</v>
          </cell>
          <cell r="AR2232">
            <v>0</v>
          </cell>
          <cell r="BF2232">
            <v>0</v>
          </cell>
          <cell r="BG2232">
            <v>0</v>
          </cell>
          <cell r="BH2232">
            <v>0</v>
          </cell>
          <cell r="BI2232">
            <v>2</v>
          </cell>
          <cell r="BJ2232">
            <v>0</v>
          </cell>
        </row>
        <row r="2233">
          <cell r="D2233" t="str">
            <v>Vysoká škola múzických umení v Bratislave</v>
          </cell>
          <cell r="AN2233">
            <v>2</v>
          </cell>
          <cell r="AO2233">
            <v>0</v>
          </cell>
          <cell r="AP2233">
            <v>0</v>
          </cell>
          <cell r="AQ2233">
            <v>0</v>
          </cell>
          <cell r="AR2233">
            <v>2</v>
          </cell>
          <cell r="BF2233">
            <v>8</v>
          </cell>
          <cell r="BG2233">
            <v>8.8000000000000007</v>
          </cell>
          <cell r="BH2233">
            <v>8.8000000000000007</v>
          </cell>
          <cell r="BI2233">
            <v>2</v>
          </cell>
          <cell r="BJ2233">
            <v>2</v>
          </cell>
        </row>
        <row r="2234">
          <cell r="D2234" t="str">
            <v>Vysoká škola múzických umení v Bratislave</v>
          </cell>
          <cell r="AN2234">
            <v>6</v>
          </cell>
          <cell r="AO2234">
            <v>7</v>
          </cell>
          <cell r="AP2234">
            <v>0</v>
          </cell>
          <cell r="AQ2234">
            <v>0</v>
          </cell>
          <cell r="AR2234">
            <v>6</v>
          </cell>
          <cell r="BF2234">
            <v>9</v>
          </cell>
          <cell r="BG2234">
            <v>29.07</v>
          </cell>
          <cell r="BH2234">
            <v>29.07</v>
          </cell>
          <cell r="BI2234">
            <v>7</v>
          </cell>
          <cell r="BJ2234">
            <v>0</v>
          </cell>
        </row>
        <row r="2235">
          <cell r="D2235" t="str">
            <v>Vysoká škola múzických umení v Bratislave</v>
          </cell>
          <cell r="AN2235">
            <v>26</v>
          </cell>
          <cell r="AO2235">
            <v>28</v>
          </cell>
          <cell r="AP2235">
            <v>0</v>
          </cell>
          <cell r="AQ2235">
            <v>0</v>
          </cell>
          <cell r="AR2235">
            <v>26</v>
          </cell>
          <cell r="BF2235">
            <v>39</v>
          </cell>
          <cell r="BG2235">
            <v>125.97</v>
          </cell>
          <cell r="BH2235">
            <v>125.97</v>
          </cell>
          <cell r="BI2235">
            <v>28</v>
          </cell>
          <cell r="BJ2235">
            <v>0</v>
          </cell>
        </row>
        <row r="2236">
          <cell r="D2236" t="str">
            <v>Vysoká škola múzických umení v Bratislave</v>
          </cell>
          <cell r="AN2236">
            <v>14</v>
          </cell>
          <cell r="AO2236">
            <v>15</v>
          </cell>
          <cell r="AP2236">
            <v>0</v>
          </cell>
          <cell r="AQ2236">
            <v>0</v>
          </cell>
          <cell r="AR2236">
            <v>14</v>
          </cell>
          <cell r="BF2236">
            <v>21</v>
          </cell>
          <cell r="BG2236">
            <v>67.83</v>
          </cell>
          <cell r="BH2236">
            <v>0</v>
          </cell>
          <cell r="BI2236">
            <v>15</v>
          </cell>
          <cell r="BJ2236">
            <v>0</v>
          </cell>
        </row>
        <row r="2237">
          <cell r="D2237" t="str">
            <v>Vysoká škola múzických umení v Bratislave</v>
          </cell>
          <cell r="AN2237">
            <v>6</v>
          </cell>
          <cell r="AO2237">
            <v>8</v>
          </cell>
          <cell r="AP2237">
            <v>0</v>
          </cell>
          <cell r="AQ2237">
            <v>0</v>
          </cell>
          <cell r="AR2237">
            <v>6</v>
          </cell>
          <cell r="BF2237">
            <v>9</v>
          </cell>
          <cell r="BG2237">
            <v>29.07</v>
          </cell>
          <cell r="BH2237">
            <v>29.07</v>
          </cell>
          <cell r="BI2237">
            <v>8</v>
          </cell>
          <cell r="BJ2237">
            <v>0</v>
          </cell>
        </row>
        <row r="2238">
          <cell r="D2238" t="str">
            <v>Vysoká škola múzických umení v Bratislave</v>
          </cell>
          <cell r="AN2238">
            <v>21</v>
          </cell>
          <cell r="AO2238">
            <v>25</v>
          </cell>
          <cell r="AP2238">
            <v>0</v>
          </cell>
          <cell r="AQ2238">
            <v>0</v>
          </cell>
          <cell r="AR2238">
            <v>21</v>
          </cell>
          <cell r="BF2238">
            <v>17.7</v>
          </cell>
          <cell r="BG2238">
            <v>17.7</v>
          </cell>
          <cell r="BH2238">
            <v>17.7</v>
          </cell>
          <cell r="BI2238">
            <v>25</v>
          </cell>
          <cell r="BJ2238">
            <v>0</v>
          </cell>
        </row>
        <row r="2239">
          <cell r="D2239" t="str">
            <v>Vysoká škola múzických umení v Bratislave</v>
          </cell>
          <cell r="AN2239">
            <v>39</v>
          </cell>
          <cell r="AO2239">
            <v>40</v>
          </cell>
          <cell r="AP2239">
            <v>0</v>
          </cell>
          <cell r="AQ2239">
            <v>0</v>
          </cell>
          <cell r="AR2239">
            <v>39</v>
          </cell>
          <cell r="BF2239">
            <v>58.5</v>
          </cell>
          <cell r="BG2239">
            <v>188.95500000000001</v>
          </cell>
          <cell r="BH2239">
            <v>188.95500000000001</v>
          </cell>
          <cell r="BI2239">
            <v>40</v>
          </cell>
          <cell r="BJ2239">
            <v>0</v>
          </cell>
        </row>
        <row r="2240">
          <cell r="D2240" t="str">
            <v>Vysoká škola múzických umení v Bratislave</v>
          </cell>
          <cell r="AN2240">
            <v>12</v>
          </cell>
          <cell r="AO2240">
            <v>13</v>
          </cell>
          <cell r="AP2240">
            <v>0</v>
          </cell>
          <cell r="AQ2240">
            <v>0</v>
          </cell>
          <cell r="AR2240">
            <v>12</v>
          </cell>
          <cell r="BF2240">
            <v>18</v>
          </cell>
          <cell r="BG2240">
            <v>58.14</v>
          </cell>
          <cell r="BH2240">
            <v>58.14</v>
          </cell>
          <cell r="BI2240">
            <v>13</v>
          </cell>
          <cell r="BJ2240">
            <v>0</v>
          </cell>
        </row>
        <row r="2241">
          <cell r="D2241" t="str">
            <v>Vysoká škola múzických umení v Bratislave</v>
          </cell>
          <cell r="AN2241">
            <v>27</v>
          </cell>
          <cell r="AO2241">
            <v>30</v>
          </cell>
          <cell r="AP2241">
            <v>0</v>
          </cell>
          <cell r="AQ2241">
            <v>0</v>
          </cell>
          <cell r="AR2241">
            <v>27</v>
          </cell>
          <cell r="BF2241">
            <v>23.7</v>
          </cell>
          <cell r="BG2241">
            <v>76.551000000000002</v>
          </cell>
          <cell r="BH2241">
            <v>71.766562500000006</v>
          </cell>
          <cell r="BI2241">
            <v>30</v>
          </cell>
          <cell r="BJ2241">
            <v>0</v>
          </cell>
        </row>
        <row r="2242">
          <cell r="D2242" t="str">
            <v>Vysoká škola múzických umení v Bratislave</v>
          </cell>
          <cell r="AN2242">
            <v>22</v>
          </cell>
          <cell r="AO2242">
            <v>28</v>
          </cell>
          <cell r="AP2242">
            <v>0</v>
          </cell>
          <cell r="AQ2242">
            <v>0</v>
          </cell>
          <cell r="AR2242">
            <v>22</v>
          </cell>
          <cell r="BF2242">
            <v>18.399999999999999</v>
          </cell>
          <cell r="BG2242">
            <v>59.431999999999995</v>
          </cell>
          <cell r="BH2242">
            <v>52.828444444444436</v>
          </cell>
          <cell r="BI2242">
            <v>28</v>
          </cell>
          <cell r="BJ2242">
            <v>0</v>
          </cell>
        </row>
        <row r="2243">
          <cell r="D2243" t="str">
            <v>Vysoká škola múzických umení v Bratislave</v>
          </cell>
          <cell r="AN2243">
            <v>21</v>
          </cell>
          <cell r="AO2243">
            <v>24</v>
          </cell>
          <cell r="AP2243">
            <v>0</v>
          </cell>
          <cell r="AQ2243">
            <v>0</v>
          </cell>
          <cell r="AR2243">
            <v>21</v>
          </cell>
          <cell r="BF2243">
            <v>18.600000000000001</v>
          </cell>
          <cell r="BG2243">
            <v>60.078000000000003</v>
          </cell>
          <cell r="BH2243">
            <v>60.078000000000003</v>
          </cell>
          <cell r="BI2243">
            <v>24</v>
          </cell>
          <cell r="BJ2243">
            <v>0</v>
          </cell>
        </row>
        <row r="2244">
          <cell r="D2244" t="str">
            <v>Vysoká škola múzických umení v Bratislave</v>
          </cell>
          <cell r="AN2244">
            <v>17</v>
          </cell>
          <cell r="AO2244">
            <v>18</v>
          </cell>
          <cell r="AP2244">
            <v>0</v>
          </cell>
          <cell r="AQ2244">
            <v>0</v>
          </cell>
          <cell r="AR2244">
            <v>17</v>
          </cell>
          <cell r="BF2244">
            <v>15.5</v>
          </cell>
          <cell r="BG2244">
            <v>50.064999999999998</v>
          </cell>
          <cell r="BH2244">
            <v>50.064999999999998</v>
          </cell>
          <cell r="BI2244">
            <v>18</v>
          </cell>
          <cell r="BJ2244">
            <v>0</v>
          </cell>
        </row>
        <row r="2245">
          <cell r="D2245" t="str">
            <v>Vysoká škola múzických umení v Bratislave</v>
          </cell>
          <cell r="AN2245">
            <v>13</v>
          </cell>
          <cell r="AO2245">
            <v>19</v>
          </cell>
          <cell r="AP2245">
            <v>0</v>
          </cell>
          <cell r="AQ2245">
            <v>0</v>
          </cell>
          <cell r="AR2245">
            <v>13</v>
          </cell>
          <cell r="BF2245">
            <v>11.5</v>
          </cell>
          <cell r="BG2245">
            <v>37.145000000000003</v>
          </cell>
          <cell r="BH2245">
            <v>37.145000000000003</v>
          </cell>
          <cell r="BI2245">
            <v>19</v>
          </cell>
          <cell r="BJ2245">
            <v>0</v>
          </cell>
        </row>
        <row r="2246">
          <cell r="D2246" t="str">
            <v>Vysoká škola múzických umení v Bratislave</v>
          </cell>
          <cell r="AN2246">
            <v>36</v>
          </cell>
          <cell r="AO2246">
            <v>36</v>
          </cell>
          <cell r="AP2246">
            <v>0</v>
          </cell>
          <cell r="AQ2246">
            <v>0</v>
          </cell>
          <cell r="AR2246">
            <v>36</v>
          </cell>
          <cell r="BF2246">
            <v>31.799999999999997</v>
          </cell>
          <cell r="BG2246">
            <v>102.71399999999998</v>
          </cell>
          <cell r="BH2246">
            <v>102.71399999999998</v>
          </cell>
          <cell r="BI2246">
            <v>36</v>
          </cell>
          <cell r="BJ2246">
            <v>0</v>
          </cell>
        </row>
        <row r="2247">
          <cell r="D2247" t="str">
            <v>Vysoká škola múzických umení v Bratislave</v>
          </cell>
          <cell r="AN2247">
            <v>18</v>
          </cell>
          <cell r="AO2247">
            <v>20</v>
          </cell>
          <cell r="AP2247">
            <v>0</v>
          </cell>
          <cell r="AQ2247">
            <v>0</v>
          </cell>
          <cell r="AR2247">
            <v>18</v>
          </cell>
          <cell r="BF2247">
            <v>16.5</v>
          </cell>
          <cell r="BG2247">
            <v>16.5</v>
          </cell>
          <cell r="BH2247">
            <v>16.5</v>
          </cell>
          <cell r="BI2247">
            <v>20</v>
          </cell>
          <cell r="BJ2247">
            <v>0</v>
          </cell>
        </row>
        <row r="2248">
          <cell r="D2248" t="str">
            <v>Vysoká škola múzických umení v Bratislave</v>
          </cell>
          <cell r="AN2248">
            <v>14</v>
          </cell>
          <cell r="AO2248">
            <v>14</v>
          </cell>
          <cell r="AP2248">
            <v>0</v>
          </cell>
          <cell r="AQ2248">
            <v>0</v>
          </cell>
          <cell r="AR2248">
            <v>14</v>
          </cell>
          <cell r="BF2248">
            <v>12.8</v>
          </cell>
          <cell r="BG2248">
            <v>41.344000000000001</v>
          </cell>
          <cell r="BH2248">
            <v>41.344000000000001</v>
          </cell>
          <cell r="BI2248">
            <v>14</v>
          </cell>
          <cell r="BJ2248">
            <v>0</v>
          </cell>
        </row>
        <row r="2249">
          <cell r="D2249" t="str">
            <v>Vysoká škola múzických umení v Bratislave</v>
          </cell>
          <cell r="AN2249">
            <v>7</v>
          </cell>
          <cell r="AO2249">
            <v>9</v>
          </cell>
          <cell r="AP2249">
            <v>0</v>
          </cell>
          <cell r="AQ2249">
            <v>0</v>
          </cell>
          <cell r="AR2249">
            <v>7</v>
          </cell>
          <cell r="BF2249">
            <v>6.4</v>
          </cell>
          <cell r="BG2249">
            <v>20.672000000000001</v>
          </cell>
          <cell r="BH2249">
            <v>20.672000000000001</v>
          </cell>
          <cell r="BI2249">
            <v>9</v>
          </cell>
          <cell r="BJ2249">
            <v>0</v>
          </cell>
        </row>
        <row r="2250">
          <cell r="D2250" t="str">
            <v>Vysoká škola múzických umení v Bratislave</v>
          </cell>
          <cell r="AN2250">
            <v>12</v>
          </cell>
          <cell r="AO2250">
            <v>14</v>
          </cell>
          <cell r="AP2250">
            <v>0</v>
          </cell>
          <cell r="AQ2250">
            <v>0</v>
          </cell>
          <cell r="AR2250">
            <v>12</v>
          </cell>
          <cell r="BF2250">
            <v>10.8</v>
          </cell>
          <cell r="BG2250">
            <v>34.884</v>
          </cell>
          <cell r="BH2250">
            <v>34.884</v>
          </cell>
          <cell r="BI2250">
            <v>14</v>
          </cell>
          <cell r="BJ2250">
            <v>0</v>
          </cell>
        </row>
        <row r="2251">
          <cell r="D2251" t="str">
            <v>Vysoká škola múzických umení v Bratislave</v>
          </cell>
          <cell r="AN2251">
            <v>4</v>
          </cell>
          <cell r="AO2251">
            <v>0</v>
          </cell>
          <cell r="AP2251">
            <v>0</v>
          </cell>
          <cell r="AQ2251">
            <v>0</v>
          </cell>
          <cell r="AR2251">
            <v>4</v>
          </cell>
          <cell r="BF2251">
            <v>16</v>
          </cell>
          <cell r="BG2251">
            <v>17.600000000000001</v>
          </cell>
          <cell r="BH2251">
            <v>17.600000000000001</v>
          </cell>
          <cell r="BI2251">
            <v>4</v>
          </cell>
          <cell r="BJ2251">
            <v>4</v>
          </cell>
        </row>
        <row r="2252">
          <cell r="D2252" t="str">
            <v>Katolícka univerzita v Ružomberku</v>
          </cell>
          <cell r="AN2252">
            <v>5</v>
          </cell>
          <cell r="AO2252">
            <v>0</v>
          </cell>
          <cell r="AP2252">
            <v>0</v>
          </cell>
          <cell r="AQ2252">
            <v>0</v>
          </cell>
          <cell r="AR2252">
            <v>5</v>
          </cell>
          <cell r="BF2252">
            <v>20</v>
          </cell>
          <cell r="BG2252">
            <v>22</v>
          </cell>
          <cell r="BH2252">
            <v>22</v>
          </cell>
          <cell r="BI2252">
            <v>5</v>
          </cell>
          <cell r="BJ2252">
            <v>5</v>
          </cell>
        </row>
        <row r="2253">
          <cell r="D2253" t="str">
            <v>Katolícka univerzita v Ružomberku</v>
          </cell>
          <cell r="AN2253">
            <v>28</v>
          </cell>
          <cell r="AO2253">
            <v>34</v>
          </cell>
          <cell r="AP2253">
            <v>0</v>
          </cell>
          <cell r="AQ2253">
            <v>0</v>
          </cell>
          <cell r="AR2253">
            <v>28</v>
          </cell>
          <cell r="BF2253">
            <v>42</v>
          </cell>
          <cell r="BG2253">
            <v>42</v>
          </cell>
          <cell r="BH2253">
            <v>33.6</v>
          </cell>
          <cell r="BI2253">
            <v>34</v>
          </cell>
          <cell r="BJ2253">
            <v>0</v>
          </cell>
        </row>
        <row r="2254">
          <cell r="D2254" t="str">
            <v>Katolícka univerzita v Ružomberku</v>
          </cell>
          <cell r="AN2254">
            <v>0</v>
          </cell>
          <cell r="AO2254">
            <v>1</v>
          </cell>
          <cell r="AP2254">
            <v>0</v>
          </cell>
          <cell r="AQ2254">
            <v>0</v>
          </cell>
          <cell r="AR2254">
            <v>0</v>
          </cell>
          <cell r="BF2254">
            <v>0</v>
          </cell>
          <cell r="BG2254">
            <v>0</v>
          </cell>
          <cell r="BH2254">
            <v>0</v>
          </cell>
          <cell r="BI2254">
            <v>1</v>
          </cell>
          <cell r="BJ2254">
            <v>0</v>
          </cell>
        </row>
        <row r="2255">
          <cell r="D2255" t="str">
            <v>Katolícka univerzita v Ružomberku</v>
          </cell>
          <cell r="AN2255">
            <v>6</v>
          </cell>
          <cell r="AO2255">
            <v>8</v>
          </cell>
          <cell r="AP2255">
            <v>0</v>
          </cell>
          <cell r="AQ2255">
            <v>0</v>
          </cell>
          <cell r="AR2255">
            <v>6</v>
          </cell>
          <cell r="BF2255">
            <v>4.8</v>
          </cell>
          <cell r="BG2255">
            <v>4.8</v>
          </cell>
          <cell r="BH2255">
            <v>4.8</v>
          </cell>
          <cell r="BI2255">
            <v>8</v>
          </cell>
          <cell r="BJ2255">
            <v>0</v>
          </cell>
        </row>
        <row r="2256">
          <cell r="D2256" t="str">
            <v>Katolícka univerzita v Ružomberku</v>
          </cell>
          <cell r="AN2256">
            <v>25</v>
          </cell>
          <cell r="AO2256">
            <v>35</v>
          </cell>
          <cell r="AP2256">
            <v>0</v>
          </cell>
          <cell r="AQ2256">
            <v>0</v>
          </cell>
          <cell r="AR2256">
            <v>25</v>
          </cell>
          <cell r="BF2256">
            <v>19</v>
          </cell>
          <cell r="BG2256">
            <v>19.760000000000002</v>
          </cell>
          <cell r="BH2256">
            <v>11.291428571428572</v>
          </cell>
          <cell r="BI2256">
            <v>35</v>
          </cell>
          <cell r="BJ2256">
            <v>0</v>
          </cell>
        </row>
        <row r="2257">
          <cell r="D2257" t="str">
            <v>Katolícka univerzita v Ružomberku</v>
          </cell>
          <cell r="AN2257">
            <v>9</v>
          </cell>
          <cell r="AO2257">
            <v>9</v>
          </cell>
          <cell r="AP2257">
            <v>0</v>
          </cell>
          <cell r="AQ2257">
            <v>0</v>
          </cell>
          <cell r="AR2257">
            <v>9</v>
          </cell>
          <cell r="BF2257">
            <v>7.5</v>
          </cell>
          <cell r="BG2257">
            <v>8.1750000000000007</v>
          </cell>
          <cell r="BH2257">
            <v>8.1750000000000007</v>
          </cell>
          <cell r="BI2257">
            <v>9</v>
          </cell>
          <cell r="BJ2257">
            <v>0</v>
          </cell>
        </row>
        <row r="2258">
          <cell r="D2258" t="str">
            <v>Katolícka univerzita v Ružomberku</v>
          </cell>
          <cell r="AN2258">
            <v>0.5</v>
          </cell>
          <cell r="AO2258">
            <v>1.5</v>
          </cell>
          <cell r="AP2258">
            <v>0</v>
          </cell>
          <cell r="AQ2258">
            <v>0</v>
          </cell>
          <cell r="AR2258">
            <v>0.5</v>
          </cell>
          <cell r="BF2258">
            <v>0.75</v>
          </cell>
          <cell r="BG2258">
            <v>1.6124999999999998</v>
          </cell>
          <cell r="BH2258">
            <v>1.4732913669064747</v>
          </cell>
          <cell r="BI2258">
            <v>1.5</v>
          </cell>
          <cell r="BJ2258">
            <v>0</v>
          </cell>
        </row>
        <row r="2259">
          <cell r="D2259" t="str">
            <v>Slovenská poľnohospodárska univerzita v Nitre</v>
          </cell>
          <cell r="AN2259">
            <v>0</v>
          </cell>
          <cell r="AO2259">
            <v>0</v>
          </cell>
          <cell r="AP2259">
            <v>0</v>
          </cell>
          <cell r="AQ2259">
            <v>0</v>
          </cell>
          <cell r="AR2259">
            <v>0</v>
          </cell>
          <cell r="BF2259">
            <v>0</v>
          </cell>
          <cell r="BG2259">
            <v>0</v>
          </cell>
          <cell r="BH2259">
            <v>0</v>
          </cell>
          <cell r="BI2259">
            <v>12</v>
          </cell>
          <cell r="BJ2259">
            <v>0</v>
          </cell>
        </row>
        <row r="2260">
          <cell r="D2260" t="str">
            <v>Slovenská poľnohospodárska univerzita v Nitre</v>
          </cell>
          <cell r="AN2260">
            <v>0</v>
          </cell>
          <cell r="AO2260">
            <v>0</v>
          </cell>
          <cell r="AP2260">
            <v>0</v>
          </cell>
          <cell r="AQ2260">
            <v>0</v>
          </cell>
          <cell r="AR2260">
            <v>0</v>
          </cell>
          <cell r="BF2260">
            <v>0</v>
          </cell>
          <cell r="BG2260">
            <v>0</v>
          </cell>
          <cell r="BH2260">
            <v>0</v>
          </cell>
          <cell r="BI2260">
            <v>29</v>
          </cell>
          <cell r="BJ2260">
            <v>0</v>
          </cell>
        </row>
        <row r="2261">
          <cell r="D2261" t="str">
            <v>Slovenská poľnohospodárska univerzita v Nitre</v>
          </cell>
          <cell r="AN2261">
            <v>0</v>
          </cell>
          <cell r="AO2261">
            <v>0</v>
          </cell>
          <cell r="AP2261">
            <v>0</v>
          </cell>
          <cell r="AQ2261">
            <v>0</v>
          </cell>
          <cell r="AR2261">
            <v>0</v>
          </cell>
          <cell r="BF2261">
            <v>0</v>
          </cell>
          <cell r="BG2261">
            <v>0</v>
          </cell>
          <cell r="BH2261">
            <v>0</v>
          </cell>
          <cell r="BI2261">
            <v>3</v>
          </cell>
          <cell r="BJ2261">
            <v>0</v>
          </cell>
        </row>
        <row r="2262">
          <cell r="D2262" t="str">
            <v>Slovenská poľnohospodárska univerzita v Nitre</v>
          </cell>
          <cell r="AN2262">
            <v>0</v>
          </cell>
          <cell r="AO2262">
            <v>0</v>
          </cell>
          <cell r="AP2262">
            <v>0</v>
          </cell>
          <cell r="AQ2262">
            <v>0</v>
          </cell>
          <cell r="AR2262">
            <v>0</v>
          </cell>
          <cell r="BF2262">
            <v>0</v>
          </cell>
          <cell r="BG2262">
            <v>0</v>
          </cell>
          <cell r="BH2262">
            <v>0</v>
          </cell>
          <cell r="BI2262">
            <v>17</v>
          </cell>
          <cell r="BJ2262">
            <v>0</v>
          </cell>
        </row>
        <row r="2263">
          <cell r="D2263" t="str">
            <v>Slovenská poľnohospodárska univerzita v Nitre</v>
          </cell>
          <cell r="AN2263">
            <v>0</v>
          </cell>
          <cell r="AO2263">
            <v>0</v>
          </cell>
          <cell r="AP2263">
            <v>0</v>
          </cell>
          <cell r="AQ2263">
            <v>0</v>
          </cell>
          <cell r="AR2263">
            <v>0</v>
          </cell>
          <cell r="BF2263">
            <v>0</v>
          </cell>
          <cell r="BG2263">
            <v>0</v>
          </cell>
          <cell r="BH2263">
            <v>0</v>
          </cell>
          <cell r="BI2263">
            <v>5</v>
          </cell>
          <cell r="BJ2263">
            <v>0</v>
          </cell>
        </row>
        <row r="2264">
          <cell r="D2264" t="str">
            <v>Slovenská poľnohospodárska univerzita v Nitre</v>
          </cell>
          <cell r="AN2264">
            <v>0</v>
          </cell>
          <cell r="AO2264">
            <v>0</v>
          </cell>
          <cell r="AP2264">
            <v>0</v>
          </cell>
          <cell r="AQ2264">
            <v>0</v>
          </cell>
          <cell r="AR2264">
            <v>0</v>
          </cell>
          <cell r="BF2264">
            <v>0</v>
          </cell>
          <cell r="BG2264">
            <v>0</v>
          </cell>
          <cell r="BH2264">
            <v>0</v>
          </cell>
          <cell r="BI2264">
            <v>2</v>
          </cell>
          <cell r="BJ2264">
            <v>0</v>
          </cell>
        </row>
        <row r="2265">
          <cell r="D2265" t="str">
            <v>Slovenská poľnohospodárska univerzita v Nitre</v>
          </cell>
          <cell r="AN2265">
            <v>0</v>
          </cell>
          <cell r="AO2265">
            <v>0</v>
          </cell>
          <cell r="AP2265">
            <v>0</v>
          </cell>
          <cell r="AQ2265">
            <v>0</v>
          </cell>
          <cell r="AR2265">
            <v>0</v>
          </cell>
          <cell r="BF2265">
            <v>0</v>
          </cell>
          <cell r="BG2265">
            <v>0</v>
          </cell>
          <cell r="BH2265">
            <v>0</v>
          </cell>
          <cell r="BI2265">
            <v>15</v>
          </cell>
          <cell r="BJ2265">
            <v>0</v>
          </cell>
        </row>
        <row r="2266">
          <cell r="D2266" t="str">
            <v>Slovenská poľnohospodárska univerzita v Nitre</v>
          </cell>
          <cell r="AN2266">
            <v>4</v>
          </cell>
          <cell r="AO2266">
            <v>0</v>
          </cell>
          <cell r="AP2266">
            <v>0</v>
          </cell>
          <cell r="AQ2266">
            <v>0</v>
          </cell>
          <cell r="AR2266">
            <v>4</v>
          </cell>
          <cell r="BF2266">
            <v>16</v>
          </cell>
          <cell r="BG2266">
            <v>34.08</v>
          </cell>
          <cell r="BH2266">
            <v>27.883636363636359</v>
          </cell>
          <cell r="BI2266">
            <v>4</v>
          </cell>
          <cell r="BJ2266">
            <v>4</v>
          </cell>
        </row>
        <row r="2267">
          <cell r="D2267" t="str">
            <v>Slovenská poľnohospodárska univerzita v Nitre</v>
          </cell>
          <cell r="AN2267">
            <v>4</v>
          </cell>
          <cell r="AO2267">
            <v>0</v>
          </cell>
          <cell r="AP2267">
            <v>0</v>
          </cell>
          <cell r="AQ2267">
            <v>0</v>
          </cell>
          <cell r="AR2267">
            <v>4</v>
          </cell>
          <cell r="BF2267">
            <v>16</v>
          </cell>
          <cell r="BG2267">
            <v>34.08</v>
          </cell>
          <cell r="BH2267">
            <v>34.08</v>
          </cell>
          <cell r="BI2267">
            <v>4</v>
          </cell>
          <cell r="BJ2267">
            <v>4</v>
          </cell>
        </row>
        <row r="2268">
          <cell r="D2268" t="str">
            <v>Slovenská poľnohospodárska univerzita v Nitre</v>
          </cell>
          <cell r="AN2268">
            <v>0</v>
          </cell>
          <cell r="AO2268">
            <v>0</v>
          </cell>
          <cell r="AP2268">
            <v>0</v>
          </cell>
          <cell r="AQ2268">
            <v>0</v>
          </cell>
          <cell r="AR2268">
            <v>0</v>
          </cell>
          <cell r="BF2268">
            <v>0</v>
          </cell>
          <cell r="BG2268">
            <v>0</v>
          </cell>
          <cell r="BH2268">
            <v>0</v>
          </cell>
          <cell r="BI2268">
            <v>19</v>
          </cell>
          <cell r="BJ2268">
            <v>0</v>
          </cell>
        </row>
        <row r="2269">
          <cell r="D2269" t="str">
            <v>Slovenská poľnohospodárska univerzita v Nitre</v>
          </cell>
          <cell r="AN2269">
            <v>5</v>
          </cell>
          <cell r="AO2269">
            <v>0</v>
          </cell>
          <cell r="AP2269">
            <v>0</v>
          </cell>
          <cell r="AQ2269">
            <v>0</v>
          </cell>
          <cell r="AR2269">
            <v>5</v>
          </cell>
          <cell r="BF2269">
            <v>20</v>
          </cell>
          <cell r="BG2269">
            <v>42.599999999999994</v>
          </cell>
          <cell r="BH2269">
            <v>34.854545454545445</v>
          </cell>
          <cell r="BI2269">
            <v>5</v>
          </cell>
          <cell r="BJ2269">
            <v>5</v>
          </cell>
        </row>
        <row r="2270">
          <cell r="D2270" t="str">
            <v>Slovenská poľnohospodárska univerzita v Nitre</v>
          </cell>
          <cell r="AN2270">
            <v>5</v>
          </cell>
          <cell r="AO2270">
            <v>0</v>
          </cell>
          <cell r="AP2270">
            <v>0</v>
          </cell>
          <cell r="AQ2270">
            <v>0</v>
          </cell>
          <cell r="AR2270">
            <v>5</v>
          </cell>
          <cell r="BF2270">
            <v>20</v>
          </cell>
          <cell r="BG2270">
            <v>42.599999999999994</v>
          </cell>
          <cell r="BH2270">
            <v>42.599999999999994</v>
          </cell>
          <cell r="BI2270">
            <v>5</v>
          </cell>
          <cell r="BJ2270">
            <v>5</v>
          </cell>
        </row>
        <row r="2271">
          <cell r="D2271" t="str">
            <v>Slovenská poľnohospodárska univerzita v Nitre</v>
          </cell>
          <cell r="AN2271">
            <v>0</v>
          </cell>
          <cell r="AO2271">
            <v>0</v>
          </cell>
          <cell r="AP2271">
            <v>0</v>
          </cell>
          <cell r="AQ2271">
            <v>0</v>
          </cell>
          <cell r="AR2271">
            <v>0</v>
          </cell>
          <cell r="BF2271">
            <v>0</v>
          </cell>
          <cell r="BG2271">
            <v>0</v>
          </cell>
          <cell r="BH2271">
            <v>0</v>
          </cell>
          <cell r="BI2271">
            <v>3</v>
          </cell>
          <cell r="BJ2271">
            <v>0</v>
          </cell>
        </row>
        <row r="2272">
          <cell r="D2272" t="str">
            <v>Slovenská poľnohospodárska univerzita v Nitre</v>
          </cell>
          <cell r="AN2272">
            <v>1</v>
          </cell>
          <cell r="AO2272">
            <v>0</v>
          </cell>
          <cell r="AP2272">
            <v>0</v>
          </cell>
          <cell r="AQ2272">
            <v>0</v>
          </cell>
          <cell r="AR2272">
            <v>1</v>
          </cell>
          <cell r="BF2272">
            <v>4</v>
          </cell>
          <cell r="BG2272">
            <v>8.52</v>
          </cell>
          <cell r="BH2272">
            <v>7.4975999999999994</v>
          </cell>
          <cell r="BI2272">
            <v>1</v>
          </cell>
          <cell r="BJ2272">
            <v>1</v>
          </cell>
        </row>
        <row r="2273">
          <cell r="D2273" t="str">
            <v>Slovenská poľnohospodárska univerzita v Nitre</v>
          </cell>
          <cell r="AN2273">
            <v>8</v>
          </cell>
          <cell r="AO2273">
            <v>0</v>
          </cell>
          <cell r="AP2273">
            <v>0</v>
          </cell>
          <cell r="AQ2273">
            <v>0</v>
          </cell>
          <cell r="AR2273">
            <v>8</v>
          </cell>
          <cell r="BF2273">
            <v>32</v>
          </cell>
          <cell r="BG2273">
            <v>35.200000000000003</v>
          </cell>
          <cell r="BH2273">
            <v>35.200000000000003</v>
          </cell>
          <cell r="BI2273">
            <v>8</v>
          </cell>
          <cell r="BJ2273">
            <v>8</v>
          </cell>
        </row>
        <row r="2274">
          <cell r="D2274" t="str">
            <v>Slovenská poľnohospodárska univerzita v Nitre</v>
          </cell>
          <cell r="AN2274">
            <v>10</v>
          </cell>
          <cell r="AO2274">
            <v>0</v>
          </cell>
          <cell r="AP2274">
            <v>0</v>
          </cell>
          <cell r="AQ2274">
            <v>0</v>
          </cell>
          <cell r="AR2274">
            <v>10</v>
          </cell>
          <cell r="BF2274">
            <v>40</v>
          </cell>
          <cell r="BG2274">
            <v>44</v>
          </cell>
          <cell r="BH2274">
            <v>44</v>
          </cell>
          <cell r="BI2274">
            <v>10</v>
          </cell>
          <cell r="BJ2274">
            <v>10</v>
          </cell>
        </row>
        <row r="2275">
          <cell r="D2275" t="str">
            <v>Slovenská poľnohospodárska univerzita v Nitre</v>
          </cell>
          <cell r="AN2275">
            <v>0</v>
          </cell>
          <cell r="AO2275">
            <v>0</v>
          </cell>
          <cell r="AP2275">
            <v>0</v>
          </cell>
          <cell r="AQ2275">
            <v>0</v>
          </cell>
          <cell r="AR2275">
            <v>0</v>
          </cell>
          <cell r="BF2275">
            <v>0</v>
          </cell>
          <cell r="BG2275">
            <v>0</v>
          </cell>
          <cell r="BH2275">
            <v>0</v>
          </cell>
          <cell r="BI2275">
            <v>3</v>
          </cell>
          <cell r="BJ2275">
            <v>0</v>
          </cell>
        </row>
        <row r="2276">
          <cell r="D2276" t="str">
            <v>Slovenská poľnohospodárska univerzita v Nitre</v>
          </cell>
          <cell r="AN2276">
            <v>4</v>
          </cell>
          <cell r="AO2276">
            <v>0</v>
          </cell>
          <cell r="AP2276">
            <v>0</v>
          </cell>
          <cell r="AQ2276">
            <v>0</v>
          </cell>
          <cell r="AR2276">
            <v>4</v>
          </cell>
          <cell r="BF2276">
            <v>16</v>
          </cell>
          <cell r="BG2276">
            <v>17.600000000000001</v>
          </cell>
          <cell r="BH2276">
            <v>17.600000000000001</v>
          </cell>
          <cell r="BI2276">
            <v>4</v>
          </cell>
          <cell r="BJ2276">
            <v>4</v>
          </cell>
        </row>
        <row r="2277">
          <cell r="D2277" t="str">
            <v>Slovenská poľnohospodárska univerzita v Nitre</v>
          </cell>
          <cell r="AN2277">
            <v>0</v>
          </cell>
          <cell r="AO2277">
            <v>0</v>
          </cell>
          <cell r="AP2277">
            <v>0</v>
          </cell>
          <cell r="AQ2277">
            <v>0</v>
          </cell>
          <cell r="AR2277">
            <v>0</v>
          </cell>
          <cell r="BF2277">
            <v>0</v>
          </cell>
          <cell r="BG2277">
            <v>0</v>
          </cell>
          <cell r="BH2277">
            <v>0</v>
          </cell>
          <cell r="BI2277">
            <v>29</v>
          </cell>
          <cell r="BJ2277">
            <v>0</v>
          </cell>
        </row>
        <row r="2278">
          <cell r="D2278" t="str">
            <v>Slovenská poľnohospodárska univerzita v Nitre</v>
          </cell>
          <cell r="AN2278">
            <v>2</v>
          </cell>
          <cell r="AO2278">
            <v>0</v>
          </cell>
          <cell r="AP2278">
            <v>0</v>
          </cell>
          <cell r="AQ2278">
            <v>0</v>
          </cell>
          <cell r="AR2278">
            <v>2</v>
          </cell>
          <cell r="BF2278">
            <v>8</v>
          </cell>
          <cell r="BG2278">
            <v>17.04</v>
          </cell>
          <cell r="BH2278">
            <v>13.94181818181818</v>
          </cell>
          <cell r="BI2278">
            <v>2</v>
          </cell>
          <cell r="BJ2278">
            <v>2</v>
          </cell>
        </row>
        <row r="2279">
          <cell r="D2279" t="str">
            <v>Slovenská poľnohospodárska univerzita v Nitre</v>
          </cell>
          <cell r="AN2279">
            <v>3</v>
          </cell>
          <cell r="AO2279">
            <v>0</v>
          </cell>
          <cell r="AP2279">
            <v>0</v>
          </cell>
          <cell r="AQ2279">
            <v>3</v>
          </cell>
          <cell r="AR2279">
            <v>3</v>
          </cell>
          <cell r="BF2279">
            <v>12</v>
          </cell>
          <cell r="BG2279">
            <v>25.56</v>
          </cell>
          <cell r="BH2279">
            <v>25.56</v>
          </cell>
          <cell r="BI2279">
            <v>3</v>
          </cell>
          <cell r="BJ2279">
            <v>3</v>
          </cell>
        </row>
        <row r="2280">
          <cell r="D2280" t="str">
            <v>Slovenská poľnohospodárska univerzita v Nitre</v>
          </cell>
          <cell r="AN2280">
            <v>5</v>
          </cell>
          <cell r="AO2280">
            <v>0</v>
          </cell>
          <cell r="AP2280">
            <v>0</v>
          </cell>
          <cell r="AQ2280">
            <v>0</v>
          </cell>
          <cell r="AR2280">
            <v>5</v>
          </cell>
          <cell r="BF2280">
            <v>20</v>
          </cell>
          <cell r="BG2280">
            <v>42.599999999999994</v>
          </cell>
          <cell r="BH2280">
            <v>42.599999999999994</v>
          </cell>
          <cell r="BI2280">
            <v>5</v>
          </cell>
          <cell r="BJ2280">
            <v>5</v>
          </cell>
        </row>
        <row r="2281">
          <cell r="D2281" t="str">
            <v>Slovenská poľnohospodárska univerzita v Nitre</v>
          </cell>
          <cell r="AN2281">
            <v>3</v>
          </cell>
          <cell r="AO2281">
            <v>0</v>
          </cell>
          <cell r="AP2281">
            <v>0</v>
          </cell>
          <cell r="AQ2281">
            <v>0</v>
          </cell>
          <cell r="AR2281">
            <v>3</v>
          </cell>
          <cell r="BF2281">
            <v>12</v>
          </cell>
          <cell r="BG2281">
            <v>25.56</v>
          </cell>
          <cell r="BH2281">
            <v>0</v>
          </cell>
          <cell r="BI2281">
            <v>3</v>
          </cell>
          <cell r="BJ2281">
            <v>3</v>
          </cell>
        </row>
        <row r="2282">
          <cell r="D2282" t="str">
            <v>Slovenská poľnohospodárska univerzita v Nitre</v>
          </cell>
          <cell r="AN2282">
            <v>5</v>
          </cell>
          <cell r="AO2282">
            <v>0</v>
          </cell>
          <cell r="AP2282">
            <v>0</v>
          </cell>
          <cell r="AQ2282">
            <v>0</v>
          </cell>
          <cell r="AR2282">
            <v>5</v>
          </cell>
          <cell r="BF2282">
            <v>20</v>
          </cell>
          <cell r="BG2282">
            <v>42.599999999999994</v>
          </cell>
          <cell r="BH2282">
            <v>31.949999999999996</v>
          </cell>
          <cell r="BI2282">
            <v>5</v>
          </cell>
          <cell r="BJ2282">
            <v>5</v>
          </cell>
        </row>
        <row r="2283">
          <cell r="D2283" t="str">
            <v>Slovenská poľnohospodárska univerzita v Nitre</v>
          </cell>
          <cell r="AN2283">
            <v>4</v>
          </cell>
          <cell r="AO2283">
            <v>0</v>
          </cell>
          <cell r="AP2283">
            <v>0</v>
          </cell>
          <cell r="AQ2283">
            <v>0</v>
          </cell>
          <cell r="AR2283">
            <v>4</v>
          </cell>
          <cell r="BF2283">
            <v>16</v>
          </cell>
          <cell r="BG2283">
            <v>17.600000000000001</v>
          </cell>
          <cell r="BH2283">
            <v>17.600000000000001</v>
          </cell>
          <cell r="BI2283">
            <v>4</v>
          </cell>
          <cell r="BJ2283">
            <v>4</v>
          </cell>
        </row>
        <row r="2284">
          <cell r="D2284" t="str">
            <v>Slovenská poľnohospodárska univerzita v Nitre</v>
          </cell>
          <cell r="AN2284">
            <v>5</v>
          </cell>
          <cell r="AO2284">
            <v>0</v>
          </cell>
          <cell r="AP2284">
            <v>0</v>
          </cell>
          <cell r="AQ2284">
            <v>0</v>
          </cell>
          <cell r="AR2284">
            <v>5</v>
          </cell>
          <cell r="BF2284">
            <v>20</v>
          </cell>
          <cell r="BG2284">
            <v>42.599999999999994</v>
          </cell>
          <cell r="BH2284">
            <v>21.299999999999997</v>
          </cell>
          <cell r="BI2284">
            <v>5</v>
          </cell>
          <cell r="BJ2284">
            <v>5</v>
          </cell>
        </row>
        <row r="2285">
          <cell r="D2285" t="str">
            <v>Slovenská poľnohospodárska univerzita v Nitre</v>
          </cell>
          <cell r="AN2285">
            <v>5</v>
          </cell>
          <cell r="AO2285">
            <v>0</v>
          </cell>
          <cell r="AP2285">
            <v>0</v>
          </cell>
          <cell r="AQ2285">
            <v>5</v>
          </cell>
          <cell r="AR2285">
            <v>5</v>
          </cell>
          <cell r="BF2285">
            <v>20</v>
          </cell>
          <cell r="BG2285">
            <v>42.599999999999994</v>
          </cell>
          <cell r="BH2285">
            <v>42.599999999999994</v>
          </cell>
          <cell r="BI2285">
            <v>5</v>
          </cell>
          <cell r="BJ2285">
            <v>5</v>
          </cell>
        </row>
        <row r="2286">
          <cell r="D2286" t="str">
            <v>Slovenská poľnohospodárska univerzita v Nitre</v>
          </cell>
          <cell r="AN2286">
            <v>0</v>
          </cell>
          <cell r="AO2286">
            <v>0</v>
          </cell>
          <cell r="AP2286">
            <v>0</v>
          </cell>
          <cell r="AQ2286">
            <v>0</v>
          </cell>
          <cell r="AR2286">
            <v>0</v>
          </cell>
          <cell r="BF2286">
            <v>0</v>
          </cell>
          <cell r="BG2286">
            <v>0</v>
          </cell>
          <cell r="BH2286">
            <v>0</v>
          </cell>
          <cell r="BI2286">
            <v>26</v>
          </cell>
          <cell r="BJ2286">
            <v>0</v>
          </cell>
        </row>
        <row r="2287">
          <cell r="D2287" t="str">
            <v>Slovenská poľnohospodárska univerzita v Nitre</v>
          </cell>
          <cell r="AN2287">
            <v>35</v>
          </cell>
          <cell r="AO2287">
            <v>36</v>
          </cell>
          <cell r="AP2287">
            <v>0</v>
          </cell>
          <cell r="AQ2287">
            <v>0</v>
          </cell>
          <cell r="AR2287">
            <v>35</v>
          </cell>
          <cell r="BF2287">
            <v>52.5</v>
          </cell>
          <cell r="BG2287">
            <v>83.475000000000009</v>
          </cell>
          <cell r="BH2287">
            <v>70.953749999999999</v>
          </cell>
          <cell r="BI2287">
            <v>36</v>
          </cell>
          <cell r="BJ2287">
            <v>0</v>
          </cell>
        </row>
        <row r="2288">
          <cell r="D2288" t="str">
            <v>Slovenská poľnohospodárska univerzita v Nitre</v>
          </cell>
          <cell r="AN2288">
            <v>39</v>
          </cell>
          <cell r="AO2288">
            <v>43</v>
          </cell>
          <cell r="AP2288">
            <v>0</v>
          </cell>
          <cell r="AQ2288">
            <v>0</v>
          </cell>
          <cell r="AR2288">
            <v>39</v>
          </cell>
          <cell r="BF2288">
            <v>33.6</v>
          </cell>
          <cell r="BG2288">
            <v>53.424000000000007</v>
          </cell>
          <cell r="BH2288">
            <v>53.424000000000007</v>
          </cell>
          <cell r="BI2288">
            <v>43</v>
          </cell>
          <cell r="BJ2288">
            <v>0</v>
          </cell>
        </row>
        <row r="2289">
          <cell r="D2289" t="str">
            <v>Slovenská poľnohospodárska univerzita v Nitre</v>
          </cell>
          <cell r="AN2289">
            <v>0</v>
          </cell>
          <cell r="AO2289">
            <v>0</v>
          </cell>
          <cell r="AP2289">
            <v>0</v>
          </cell>
          <cell r="AQ2289">
            <v>0</v>
          </cell>
          <cell r="AR2289">
            <v>0</v>
          </cell>
          <cell r="BF2289">
            <v>0</v>
          </cell>
          <cell r="BG2289">
            <v>0</v>
          </cell>
          <cell r="BH2289">
            <v>0</v>
          </cell>
          <cell r="BI2289">
            <v>39</v>
          </cell>
          <cell r="BJ2289">
            <v>0</v>
          </cell>
        </row>
        <row r="2290">
          <cell r="D2290" t="str">
            <v>Slovenská poľnohospodárska univerzita v Nitre</v>
          </cell>
          <cell r="AN2290">
            <v>14</v>
          </cell>
          <cell r="AO2290">
            <v>15</v>
          </cell>
          <cell r="AP2290">
            <v>0</v>
          </cell>
          <cell r="AQ2290">
            <v>0</v>
          </cell>
          <cell r="AR2290">
            <v>14</v>
          </cell>
          <cell r="BF2290">
            <v>21</v>
          </cell>
          <cell r="BG2290">
            <v>33.39</v>
          </cell>
          <cell r="BH2290">
            <v>29.216250000000002</v>
          </cell>
          <cell r="BI2290">
            <v>15</v>
          </cell>
          <cell r="BJ2290">
            <v>0</v>
          </cell>
        </row>
        <row r="2291">
          <cell r="D2291" t="str">
            <v>Slovenská poľnohospodárska univerzita v Nitre</v>
          </cell>
          <cell r="AN2291">
            <v>17</v>
          </cell>
          <cell r="AO2291">
            <v>20</v>
          </cell>
          <cell r="AP2291">
            <v>0</v>
          </cell>
          <cell r="AQ2291">
            <v>0</v>
          </cell>
          <cell r="AR2291">
            <v>17</v>
          </cell>
          <cell r="BF2291">
            <v>25.5</v>
          </cell>
          <cell r="BG2291">
            <v>40.545000000000002</v>
          </cell>
          <cell r="BH2291">
            <v>28.205217391304348</v>
          </cell>
          <cell r="BI2291">
            <v>20</v>
          </cell>
          <cell r="BJ2291">
            <v>0</v>
          </cell>
        </row>
        <row r="2292">
          <cell r="D2292" t="str">
            <v>Slovenská poľnohospodárska univerzita v Nitre</v>
          </cell>
          <cell r="AN2292">
            <v>23</v>
          </cell>
          <cell r="AO2292">
            <v>26</v>
          </cell>
          <cell r="AP2292">
            <v>0</v>
          </cell>
          <cell r="AQ2292">
            <v>0</v>
          </cell>
          <cell r="AR2292">
            <v>23</v>
          </cell>
          <cell r="BF2292">
            <v>34.5</v>
          </cell>
          <cell r="BG2292">
            <v>51.06</v>
          </cell>
          <cell r="BH2292">
            <v>44.677500000000002</v>
          </cell>
          <cell r="BI2292">
            <v>26</v>
          </cell>
          <cell r="BJ2292">
            <v>0</v>
          </cell>
        </row>
        <row r="2293">
          <cell r="D2293" t="str">
            <v>Slovenská poľnohospodárska univerzita v Nitre</v>
          </cell>
          <cell r="AN2293">
            <v>227</v>
          </cell>
          <cell r="AO2293">
            <v>231</v>
          </cell>
          <cell r="AP2293">
            <v>0</v>
          </cell>
          <cell r="AQ2293">
            <v>0</v>
          </cell>
          <cell r="AR2293">
            <v>227</v>
          </cell>
          <cell r="BF2293">
            <v>340.5</v>
          </cell>
          <cell r="BG2293">
            <v>354.12</v>
          </cell>
          <cell r="BH2293">
            <v>287.92934579439253</v>
          </cell>
          <cell r="BI2293">
            <v>231</v>
          </cell>
          <cell r="BJ2293">
            <v>0</v>
          </cell>
        </row>
        <row r="2294">
          <cell r="D2294" t="str">
            <v>Slovenská poľnohospodárska univerzita v Nitre</v>
          </cell>
          <cell r="AN2294">
            <v>36</v>
          </cell>
          <cell r="AO2294">
            <v>44</v>
          </cell>
          <cell r="AP2294">
            <v>0</v>
          </cell>
          <cell r="AQ2294">
            <v>0</v>
          </cell>
          <cell r="AR2294">
            <v>36</v>
          </cell>
          <cell r="BF2294">
            <v>54</v>
          </cell>
          <cell r="BG2294">
            <v>56.160000000000004</v>
          </cell>
          <cell r="BH2294">
            <v>51.480000000000004</v>
          </cell>
          <cell r="BI2294">
            <v>44</v>
          </cell>
          <cell r="BJ2294">
            <v>0</v>
          </cell>
        </row>
        <row r="2295">
          <cell r="D2295" t="str">
            <v>Slovenská poľnohospodárska univerzita v Nitre</v>
          </cell>
          <cell r="AN2295">
            <v>71</v>
          </cell>
          <cell r="AO2295">
            <v>78</v>
          </cell>
          <cell r="AP2295">
            <v>0</v>
          </cell>
          <cell r="AQ2295">
            <v>0</v>
          </cell>
          <cell r="AR2295">
            <v>71</v>
          </cell>
          <cell r="BF2295">
            <v>106.5</v>
          </cell>
          <cell r="BG2295">
            <v>110.76</v>
          </cell>
          <cell r="BH2295">
            <v>87.025714285714287</v>
          </cell>
          <cell r="BI2295">
            <v>78</v>
          </cell>
          <cell r="BJ2295">
            <v>0</v>
          </cell>
        </row>
        <row r="2296">
          <cell r="D2296" t="str">
            <v>Slovenská poľnohospodárska univerzita v Nitre</v>
          </cell>
          <cell r="AN2296">
            <v>21</v>
          </cell>
          <cell r="AO2296">
            <v>22</v>
          </cell>
          <cell r="AP2296">
            <v>0</v>
          </cell>
          <cell r="AQ2296">
            <v>0</v>
          </cell>
          <cell r="AR2296">
            <v>21</v>
          </cell>
          <cell r="BF2296">
            <v>31.5</v>
          </cell>
          <cell r="BG2296">
            <v>32.76</v>
          </cell>
          <cell r="BH2296">
            <v>16.38</v>
          </cell>
          <cell r="BI2296">
            <v>22</v>
          </cell>
          <cell r="BJ2296">
            <v>0</v>
          </cell>
        </row>
        <row r="2297">
          <cell r="D2297" t="str">
            <v>Slovenská poľnohospodárska univerzita v Nitre</v>
          </cell>
          <cell r="AN2297">
            <v>99</v>
          </cell>
          <cell r="AO2297">
            <v>106</v>
          </cell>
          <cell r="AP2297">
            <v>0</v>
          </cell>
          <cell r="AQ2297">
            <v>0</v>
          </cell>
          <cell r="AR2297">
            <v>99</v>
          </cell>
          <cell r="BF2297">
            <v>148.5</v>
          </cell>
          <cell r="BG2297">
            <v>236.11500000000001</v>
          </cell>
          <cell r="BH2297">
            <v>153.47475</v>
          </cell>
          <cell r="BI2297">
            <v>106</v>
          </cell>
          <cell r="BJ2297">
            <v>0</v>
          </cell>
        </row>
        <row r="2298">
          <cell r="D2298" t="str">
            <v>Slovenská poľnohospodárska univerzita v Nitre</v>
          </cell>
          <cell r="AN2298">
            <v>8</v>
          </cell>
          <cell r="AO2298">
            <v>9</v>
          </cell>
          <cell r="AP2298">
            <v>0</v>
          </cell>
          <cell r="AQ2298">
            <v>0</v>
          </cell>
          <cell r="AR2298">
            <v>8</v>
          </cell>
          <cell r="BF2298">
            <v>12</v>
          </cell>
          <cell r="BG2298">
            <v>17.759999999999998</v>
          </cell>
          <cell r="BH2298">
            <v>13.319999999999999</v>
          </cell>
          <cell r="BI2298">
            <v>9</v>
          </cell>
          <cell r="BJ2298">
            <v>0</v>
          </cell>
        </row>
        <row r="2299">
          <cell r="D2299" t="str">
            <v>Slovenská poľnohospodárska univerzita v Nitre</v>
          </cell>
          <cell r="AN2299">
            <v>0</v>
          </cell>
          <cell r="AO2299">
            <v>0</v>
          </cell>
          <cell r="AP2299">
            <v>0</v>
          </cell>
          <cell r="AQ2299">
            <v>0</v>
          </cell>
          <cell r="AR2299">
            <v>0</v>
          </cell>
          <cell r="BF2299">
            <v>0</v>
          </cell>
          <cell r="BG2299">
            <v>0</v>
          </cell>
          <cell r="BH2299">
            <v>0</v>
          </cell>
          <cell r="BI2299">
            <v>1</v>
          </cell>
          <cell r="BJ2299">
            <v>0</v>
          </cell>
        </row>
        <row r="2300">
          <cell r="D2300" t="str">
            <v>Slovenská poľnohospodárska univerzita v Nitre</v>
          </cell>
          <cell r="AN2300">
            <v>39</v>
          </cell>
          <cell r="AO2300">
            <v>40</v>
          </cell>
          <cell r="AP2300">
            <v>0</v>
          </cell>
          <cell r="AQ2300">
            <v>0</v>
          </cell>
          <cell r="AR2300">
            <v>39</v>
          </cell>
          <cell r="BF2300">
            <v>58.5</v>
          </cell>
          <cell r="BG2300">
            <v>93.015000000000001</v>
          </cell>
          <cell r="BH2300">
            <v>62.010000000000005</v>
          </cell>
          <cell r="BI2300">
            <v>40</v>
          </cell>
          <cell r="BJ2300">
            <v>0</v>
          </cell>
        </row>
        <row r="2301">
          <cell r="D2301" t="str">
            <v>Slovenská poľnohospodárska univerzita v Nitre</v>
          </cell>
          <cell r="AN2301">
            <v>64</v>
          </cell>
          <cell r="AO2301">
            <v>66</v>
          </cell>
          <cell r="AP2301">
            <v>0</v>
          </cell>
          <cell r="AQ2301">
            <v>0</v>
          </cell>
          <cell r="AR2301">
            <v>64</v>
          </cell>
          <cell r="BF2301">
            <v>96</v>
          </cell>
          <cell r="BG2301">
            <v>99.84</v>
          </cell>
          <cell r="BH2301">
            <v>85.90883720930232</v>
          </cell>
          <cell r="BI2301">
            <v>66</v>
          </cell>
          <cell r="BJ2301">
            <v>0</v>
          </cell>
        </row>
        <row r="2302">
          <cell r="D2302" t="str">
            <v>Slovenská poľnohospodárska univerzita v Nitre</v>
          </cell>
          <cell r="AN2302">
            <v>0</v>
          </cell>
          <cell r="AO2302">
            <v>0</v>
          </cell>
          <cell r="AP2302">
            <v>0</v>
          </cell>
          <cell r="AQ2302">
            <v>0</v>
          </cell>
          <cell r="AR2302">
            <v>0</v>
          </cell>
          <cell r="BF2302">
            <v>0</v>
          </cell>
          <cell r="BG2302">
            <v>0</v>
          </cell>
          <cell r="BH2302">
            <v>0</v>
          </cell>
          <cell r="BI2302">
            <v>1</v>
          </cell>
          <cell r="BJ2302">
            <v>0</v>
          </cell>
        </row>
        <row r="2303">
          <cell r="D2303" t="str">
            <v>Slovenská poľnohospodárska univerzita v Nitre</v>
          </cell>
          <cell r="AN2303">
            <v>25</v>
          </cell>
          <cell r="AO2303">
            <v>27</v>
          </cell>
          <cell r="AP2303">
            <v>0</v>
          </cell>
          <cell r="AQ2303">
            <v>0</v>
          </cell>
          <cell r="AR2303">
            <v>25</v>
          </cell>
          <cell r="BF2303">
            <v>37.5</v>
          </cell>
          <cell r="BG2303">
            <v>39</v>
          </cell>
          <cell r="BH2303">
            <v>32.379629629629633</v>
          </cell>
          <cell r="BI2303">
            <v>27</v>
          </cell>
          <cell r="BJ2303">
            <v>0</v>
          </cell>
        </row>
        <row r="2304">
          <cell r="D2304" t="str">
            <v>Slovenská poľnohospodárska univerzita v Nitre</v>
          </cell>
          <cell r="AN2304">
            <v>178</v>
          </cell>
          <cell r="AO2304">
            <v>185</v>
          </cell>
          <cell r="AP2304">
            <v>0</v>
          </cell>
          <cell r="AQ2304">
            <v>0</v>
          </cell>
          <cell r="AR2304">
            <v>178</v>
          </cell>
          <cell r="BF2304">
            <v>267</v>
          </cell>
          <cell r="BG2304">
            <v>395.15999999999997</v>
          </cell>
          <cell r="BH2304">
            <v>327.02896551724137</v>
          </cell>
          <cell r="BI2304">
            <v>185</v>
          </cell>
          <cell r="BJ2304">
            <v>0</v>
          </cell>
        </row>
        <row r="2305">
          <cell r="D2305" t="str">
            <v>Slovenská poľnohospodárska univerzita v Nitre</v>
          </cell>
          <cell r="AN2305">
            <v>23</v>
          </cell>
          <cell r="AO2305">
            <v>25</v>
          </cell>
          <cell r="AP2305">
            <v>0</v>
          </cell>
          <cell r="AQ2305">
            <v>0</v>
          </cell>
          <cell r="AR2305">
            <v>23</v>
          </cell>
          <cell r="BF2305">
            <v>34.5</v>
          </cell>
          <cell r="BG2305">
            <v>54.855000000000004</v>
          </cell>
          <cell r="BH2305">
            <v>48.272400000000005</v>
          </cell>
          <cell r="BI2305">
            <v>25</v>
          </cell>
          <cell r="BJ2305">
            <v>0</v>
          </cell>
        </row>
        <row r="2306">
          <cell r="D2306" t="str">
            <v>Slovenská poľnohospodárska univerzita v Nitre</v>
          </cell>
          <cell r="AN2306">
            <v>115</v>
          </cell>
          <cell r="AO2306">
            <v>116</v>
          </cell>
          <cell r="AP2306">
            <v>0</v>
          </cell>
          <cell r="AQ2306">
            <v>0</v>
          </cell>
          <cell r="AR2306">
            <v>115</v>
          </cell>
          <cell r="BF2306">
            <v>172.5</v>
          </cell>
          <cell r="BG2306">
            <v>179.4</v>
          </cell>
          <cell r="BH2306">
            <v>152.49</v>
          </cell>
          <cell r="BI2306">
            <v>116</v>
          </cell>
          <cell r="BJ2306">
            <v>0</v>
          </cell>
        </row>
        <row r="2307">
          <cell r="D2307" t="str">
            <v>Slovenská poľnohospodárska univerzita v Nitre</v>
          </cell>
          <cell r="AN2307">
            <v>68</v>
          </cell>
          <cell r="AO2307">
            <v>69</v>
          </cell>
          <cell r="AP2307">
            <v>0</v>
          </cell>
          <cell r="AQ2307">
            <v>0</v>
          </cell>
          <cell r="AR2307">
            <v>68</v>
          </cell>
          <cell r="BF2307">
            <v>102</v>
          </cell>
          <cell r="BG2307">
            <v>162.18</v>
          </cell>
          <cell r="BH2307">
            <v>134.37771428571429</v>
          </cell>
          <cell r="BI2307">
            <v>69</v>
          </cell>
          <cell r="BJ2307">
            <v>0</v>
          </cell>
        </row>
        <row r="2308">
          <cell r="D2308" t="str">
            <v>Slovenská poľnohospodárska univerzita v Nitre</v>
          </cell>
          <cell r="AN2308">
            <v>33</v>
          </cell>
          <cell r="AO2308">
            <v>33</v>
          </cell>
          <cell r="AP2308">
            <v>0</v>
          </cell>
          <cell r="AQ2308">
            <v>0</v>
          </cell>
          <cell r="AR2308">
            <v>33</v>
          </cell>
          <cell r="BF2308">
            <v>49.5</v>
          </cell>
          <cell r="BG2308">
            <v>51.480000000000004</v>
          </cell>
          <cell r="BH2308">
            <v>46.800000000000004</v>
          </cell>
          <cell r="BI2308">
            <v>33</v>
          </cell>
          <cell r="BJ2308">
            <v>0</v>
          </cell>
        </row>
        <row r="2309">
          <cell r="D2309" t="str">
            <v>Slovenská poľnohospodárska univerzita v Nitre</v>
          </cell>
          <cell r="AN2309">
            <v>72</v>
          </cell>
          <cell r="AO2309">
            <v>84</v>
          </cell>
          <cell r="AP2309">
            <v>0</v>
          </cell>
          <cell r="AQ2309">
            <v>0</v>
          </cell>
          <cell r="AR2309">
            <v>72</v>
          </cell>
          <cell r="BF2309">
            <v>63.3</v>
          </cell>
          <cell r="BG2309">
            <v>100.64700000000001</v>
          </cell>
          <cell r="BH2309">
            <v>100.64700000000001</v>
          </cell>
          <cell r="BI2309">
            <v>84</v>
          </cell>
          <cell r="BJ2309">
            <v>0</v>
          </cell>
        </row>
        <row r="2310">
          <cell r="D2310" t="str">
            <v>Slovenská poľnohospodárska univerzita v Nitre</v>
          </cell>
          <cell r="AN2310">
            <v>156</v>
          </cell>
          <cell r="AO2310">
            <v>167</v>
          </cell>
          <cell r="AP2310">
            <v>0</v>
          </cell>
          <cell r="AQ2310">
            <v>0</v>
          </cell>
          <cell r="AR2310">
            <v>156</v>
          </cell>
          <cell r="BF2310">
            <v>133.80000000000001</v>
          </cell>
          <cell r="BG2310">
            <v>198.024</v>
          </cell>
          <cell r="BH2310">
            <v>183.48377622377623</v>
          </cell>
          <cell r="BI2310">
            <v>167</v>
          </cell>
          <cell r="BJ2310">
            <v>0</v>
          </cell>
        </row>
        <row r="2311">
          <cell r="D2311" t="str">
            <v>Slovenská poľnohospodárska univerzita v Nitre</v>
          </cell>
          <cell r="AN2311">
            <v>0</v>
          </cell>
          <cell r="AO2311">
            <v>0</v>
          </cell>
          <cell r="AP2311">
            <v>0</v>
          </cell>
          <cell r="AQ2311">
            <v>0</v>
          </cell>
          <cell r="AR2311">
            <v>0</v>
          </cell>
          <cell r="BF2311">
            <v>0</v>
          </cell>
          <cell r="BG2311">
            <v>0</v>
          </cell>
          <cell r="BH2311">
            <v>0</v>
          </cell>
          <cell r="BI2311">
            <v>1</v>
          </cell>
          <cell r="BJ2311">
            <v>0</v>
          </cell>
        </row>
        <row r="2312">
          <cell r="D2312" t="str">
            <v>Slovenská poľnohospodárska univerzita v Nitre</v>
          </cell>
          <cell r="AN2312">
            <v>15</v>
          </cell>
          <cell r="AO2312">
            <v>18</v>
          </cell>
          <cell r="AP2312">
            <v>0</v>
          </cell>
          <cell r="AQ2312">
            <v>0</v>
          </cell>
          <cell r="AR2312">
            <v>15</v>
          </cell>
          <cell r="BF2312">
            <v>12.899999999999999</v>
          </cell>
          <cell r="BG2312">
            <v>19.091999999999999</v>
          </cell>
          <cell r="BH2312">
            <v>17.527081967213114</v>
          </cell>
          <cell r="BI2312">
            <v>18</v>
          </cell>
          <cell r="BJ2312">
            <v>0</v>
          </cell>
        </row>
        <row r="2313">
          <cell r="D2313" t="str">
            <v>Slovenská poľnohospodárska univerzita v Nitre</v>
          </cell>
          <cell r="AN2313">
            <v>2</v>
          </cell>
          <cell r="AO2313">
            <v>2</v>
          </cell>
          <cell r="AP2313">
            <v>0</v>
          </cell>
          <cell r="AQ2313">
            <v>0</v>
          </cell>
          <cell r="AR2313">
            <v>2</v>
          </cell>
          <cell r="BF2313">
            <v>2</v>
          </cell>
          <cell r="BG2313">
            <v>2.08</v>
          </cell>
          <cell r="BH2313">
            <v>2.08</v>
          </cell>
          <cell r="BI2313">
            <v>2</v>
          </cell>
          <cell r="BJ2313">
            <v>0</v>
          </cell>
        </row>
        <row r="2314">
          <cell r="D2314" t="str">
            <v>Slovenská poľnohospodárska univerzita v Nitre</v>
          </cell>
          <cell r="AN2314">
            <v>23</v>
          </cell>
          <cell r="AO2314">
            <v>25</v>
          </cell>
          <cell r="AP2314">
            <v>0</v>
          </cell>
          <cell r="AQ2314">
            <v>0</v>
          </cell>
          <cell r="AR2314">
            <v>23</v>
          </cell>
          <cell r="BF2314">
            <v>20</v>
          </cell>
          <cell r="BG2314">
            <v>20.8</v>
          </cell>
          <cell r="BH2314">
            <v>20.8</v>
          </cell>
          <cell r="BI2314">
            <v>25</v>
          </cell>
          <cell r="BJ2314">
            <v>0</v>
          </cell>
        </row>
        <row r="2315">
          <cell r="D2315" t="str">
            <v>Slovenská poľnohospodárska univerzita v Nitre</v>
          </cell>
          <cell r="AN2315">
            <v>35</v>
          </cell>
          <cell r="AO2315">
            <v>42</v>
          </cell>
          <cell r="AP2315">
            <v>0</v>
          </cell>
          <cell r="AQ2315">
            <v>0</v>
          </cell>
          <cell r="AR2315">
            <v>35</v>
          </cell>
          <cell r="BF2315">
            <v>32</v>
          </cell>
          <cell r="BG2315">
            <v>50.88</v>
          </cell>
          <cell r="BH2315">
            <v>50.88</v>
          </cell>
          <cell r="BI2315">
            <v>42</v>
          </cell>
          <cell r="BJ2315">
            <v>0</v>
          </cell>
        </row>
        <row r="2316">
          <cell r="D2316" t="str">
            <v>Slovenská poľnohospodárska univerzita v Nitre</v>
          </cell>
          <cell r="AN2316">
            <v>0</v>
          </cell>
          <cell r="AO2316">
            <v>0</v>
          </cell>
          <cell r="AP2316">
            <v>0</v>
          </cell>
          <cell r="AQ2316">
            <v>0</v>
          </cell>
          <cell r="AR2316">
            <v>0</v>
          </cell>
          <cell r="BF2316">
            <v>0</v>
          </cell>
          <cell r="BG2316">
            <v>0</v>
          </cell>
          <cell r="BH2316">
            <v>0</v>
          </cell>
          <cell r="BI2316">
            <v>4</v>
          </cell>
          <cell r="BJ2316">
            <v>0</v>
          </cell>
        </row>
        <row r="2317">
          <cell r="D2317" t="str">
            <v>Slovenská poľnohospodárska univerzita v Nitre</v>
          </cell>
          <cell r="AN2317">
            <v>15</v>
          </cell>
          <cell r="AO2317">
            <v>22</v>
          </cell>
          <cell r="AP2317">
            <v>22</v>
          </cell>
          <cell r="AQ2317">
            <v>15</v>
          </cell>
          <cell r="AR2317">
            <v>15</v>
          </cell>
          <cell r="BF2317">
            <v>11.399999999999999</v>
          </cell>
          <cell r="BG2317">
            <v>16.871999999999996</v>
          </cell>
          <cell r="BH2317">
            <v>16.871999999999996</v>
          </cell>
          <cell r="BI2317">
            <v>22</v>
          </cell>
          <cell r="BJ2317">
            <v>0</v>
          </cell>
        </row>
        <row r="2318">
          <cell r="D2318" t="str">
            <v>Slovenská poľnohospodárska univerzita v Nitre</v>
          </cell>
          <cell r="AN2318">
            <v>51</v>
          </cell>
          <cell r="AO2318">
            <v>59</v>
          </cell>
          <cell r="AP2318">
            <v>0</v>
          </cell>
          <cell r="AQ2318">
            <v>0</v>
          </cell>
          <cell r="AR2318">
            <v>51</v>
          </cell>
          <cell r="BF2318">
            <v>44.4</v>
          </cell>
          <cell r="BG2318">
            <v>70.596000000000004</v>
          </cell>
          <cell r="BH2318">
            <v>64.178181818181812</v>
          </cell>
          <cell r="BI2318">
            <v>59</v>
          </cell>
          <cell r="BJ2318">
            <v>0</v>
          </cell>
        </row>
        <row r="2319">
          <cell r="D2319" t="str">
            <v>Slovenská poľnohospodárska univerzita v Nitre</v>
          </cell>
          <cell r="AN2319">
            <v>9</v>
          </cell>
          <cell r="AO2319">
            <v>14</v>
          </cell>
          <cell r="AP2319">
            <v>0</v>
          </cell>
          <cell r="AQ2319">
            <v>0</v>
          </cell>
          <cell r="AR2319">
            <v>9</v>
          </cell>
          <cell r="BF2319">
            <v>7.5</v>
          </cell>
          <cell r="BG2319">
            <v>7.8000000000000007</v>
          </cell>
          <cell r="BH2319">
            <v>7.8000000000000007</v>
          </cell>
          <cell r="BI2319">
            <v>14</v>
          </cell>
          <cell r="BJ2319">
            <v>0</v>
          </cell>
        </row>
        <row r="2320">
          <cell r="D2320" t="str">
            <v>Slovenská poľnohospodárska univerzita v Nitre</v>
          </cell>
          <cell r="AN2320">
            <v>57</v>
          </cell>
          <cell r="AO2320">
            <v>60</v>
          </cell>
          <cell r="AP2320">
            <v>0</v>
          </cell>
          <cell r="AQ2320">
            <v>0</v>
          </cell>
          <cell r="AR2320">
            <v>57</v>
          </cell>
          <cell r="BF2320">
            <v>50.099999999999994</v>
          </cell>
          <cell r="BG2320">
            <v>79.658999999999992</v>
          </cell>
          <cell r="BH2320">
            <v>79.658999999999992</v>
          </cell>
          <cell r="BI2320">
            <v>60</v>
          </cell>
          <cell r="BJ2320">
            <v>0</v>
          </cell>
        </row>
        <row r="2321">
          <cell r="D2321" t="str">
            <v>Slovenská poľnohospodárska univerzita v Nitre</v>
          </cell>
          <cell r="AN2321">
            <v>76</v>
          </cell>
          <cell r="AO2321">
            <v>81</v>
          </cell>
          <cell r="AP2321">
            <v>0</v>
          </cell>
          <cell r="AQ2321">
            <v>0</v>
          </cell>
          <cell r="AR2321">
            <v>76</v>
          </cell>
          <cell r="BF2321">
            <v>66.099999999999994</v>
          </cell>
          <cell r="BG2321">
            <v>68.744</v>
          </cell>
          <cell r="BH2321">
            <v>68.744</v>
          </cell>
          <cell r="BI2321">
            <v>81</v>
          </cell>
          <cell r="BJ2321">
            <v>0</v>
          </cell>
        </row>
        <row r="2322">
          <cell r="D2322" t="str">
            <v>Slovenská poľnohospodárska univerzita v Nitre</v>
          </cell>
          <cell r="AN2322">
            <v>0</v>
          </cell>
          <cell r="AO2322">
            <v>0</v>
          </cell>
          <cell r="AP2322">
            <v>0</v>
          </cell>
          <cell r="AQ2322">
            <v>0</v>
          </cell>
          <cell r="AR2322">
            <v>0</v>
          </cell>
          <cell r="BF2322">
            <v>0</v>
          </cell>
          <cell r="BG2322">
            <v>0</v>
          </cell>
          <cell r="BH2322">
            <v>0</v>
          </cell>
          <cell r="BI2322">
            <v>6</v>
          </cell>
          <cell r="BJ2322">
            <v>0</v>
          </cell>
        </row>
        <row r="2323">
          <cell r="D2323" t="str">
            <v>Slovenská poľnohospodárska univerzita v Nitre</v>
          </cell>
          <cell r="AN2323">
            <v>141</v>
          </cell>
          <cell r="AO2323">
            <v>144</v>
          </cell>
          <cell r="AP2323">
            <v>0</v>
          </cell>
          <cell r="AQ2323">
            <v>0</v>
          </cell>
          <cell r="AR2323">
            <v>141</v>
          </cell>
          <cell r="BF2323">
            <v>211.5</v>
          </cell>
          <cell r="BG2323">
            <v>313.02</v>
          </cell>
          <cell r="BH2323">
            <v>267.65478260869565</v>
          </cell>
          <cell r="BI2323">
            <v>144</v>
          </cell>
          <cell r="BJ2323">
            <v>0</v>
          </cell>
        </row>
        <row r="2324">
          <cell r="D2324" t="str">
            <v>Slovenská poľnohospodárska univerzita v Nitre</v>
          </cell>
          <cell r="AN2324">
            <v>41</v>
          </cell>
          <cell r="AO2324">
            <v>43</v>
          </cell>
          <cell r="AP2324">
            <v>0</v>
          </cell>
          <cell r="AQ2324">
            <v>0</v>
          </cell>
          <cell r="AR2324">
            <v>41</v>
          </cell>
          <cell r="BF2324">
            <v>61.5</v>
          </cell>
          <cell r="BG2324">
            <v>91.02</v>
          </cell>
          <cell r="BH2324">
            <v>70.793333333333337</v>
          </cell>
          <cell r="BI2324">
            <v>43</v>
          </cell>
          <cell r="BJ2324">
            <v>0</v>
          </cell>
        </row>
        <row r="2325">
          <cell r="D2325" t="str">
            <v>Slovenská poľnohospodárska univerzita v Nitre</v>
          </cell>
          <cell r="AN2325">
            <v>31</v>
          </cell>
          <cell r="AO2325">
            <v>37</v>
          </cell>
          <cell r="AP2325">
            <v>0</v>
          </cell>
          <cell r="AQ2325">
            <v>0</v>
          </cell>
          <cell r="AR2325">
            <v>31</v>
          </cell>
          <cell r="BF2325">
            <v>27.7</v>
          </cell>
          <cell r="BG2325">
            <v>40.995999999999995</v>
          </cell>
          <cell r="BH2325">
            <v>37.635672131147537</v>
          </cell>
          <cell r="BI2325">
            <v>37</v>
          </cell>
          <cell r="BJ2325">
            <v>0</v>
          </cell>
        </row>
        <row r="2326">
          <cell r="D2326" t="str">
            <v>Ekonomická univerzita v Bratislave</v>
          </cell>
          <cell r="AN2326">
            <v>187</v>
          </cell>
          <cell r="AO2326">
            <v>207</v>
          </cell>
          <cell r="AP2326">
            <v>0</v>
          </cell>
          <cell r="AQ2326">
            <v>0</v>
          </cell>
          <cell r="AR2326">
            <v>187</v>
          </cell>
          <cell r="BF2326">
            <v>280.5</v>
          </cell>
          <cell r="BG2326">
            <v>291.72000000000003</v>
          </cell>
          <cell r="BH2326">
            <v>280.91555555555561</v>
          </cell>
          <cell r="BI2326">
            <v>207</v>
          </cell>
          <cell r="BJ2326">
            <v>0</v>
          </cell>
        </row>
        <row r="2327">
          <cell r="D2327" t="str">
            <v>Ekonomická univerzita v Bratislave</v>
          </cell>
          <cell r="AN2327">
            <v>0</v>
          </cell>
          <cell r="AO2327">
            <v>0</v>
          </cell>
          <cell r="AP2327">
            <v>0</v>
          </cell>
          <cell r="AQ2327">
            <v>0</v>
          </cell>
          <cell r="AR2327">
            <v>0</v>
          </cell>
          <cell r="BF2327">
            <v>0</v>
          </cell>
          <cell r="BG2327">
            <v>0</v>
          </cell>
          <cell r="BH2327">
            <v>0</v>
          </cell>
          <cell r="BI2327">
            <v>27</v>
          </cell>
          <cell r="BJ2327">
            <v>0</v>
          </cell>
        </row>
        <row r="2328">
          <cell r="D2328" t="str">
            <v>Ekonomická univerzita v Bratislave</v>
          </cell>
          <cell r="AN2328">
            <v>11</v>
          </cell>
          <cell r="AO2328">
            <v>0</v>
          </cell>
          <cell r="AP2328">
            <v>0</v>
          </cell>
          <cell r="AQ2328">
            <v>0</v>
          </cell>
          <cell r="AR2328">
            <v>11</v>
          </cell>
          <cell r="BF2328">
            <v>44</v>
          </cell>
          <cell r="BG2328">
            <v>48.400000000000006</v>
          </cell>
          <cell r="BH2328">
            <v>48.400000000000006</v>
          </cell>
          <cell r="BI2328">
            <v>11</v>
          </cell>
          <cell r="BJ2328">
            <v>11</v>
          </cell>
        </row>
        <row r="2329">
          <cell r="D2329" t="str">
            <v>Ekonomická univerzita v Bratislave</v>
          </cell>
          <cell r="AN2329">
            <v>102</v>
          </cell>
          <cell r="AO2329">
            <v>109</v>
          </cell>
          <cell r="AP2329">
            <v>0</v>
          </cell>
          <cell r="AQ2329">
            <v>0</v>
          </cell>
          <cell r="AR2329">
            <v>102</v>
          </cell>
          <cell r="BF2329">
            <v>153</v>
          </cell>
          <cell r="BG2329">
            <v>159.12</v>
          </cell>
          <cell r="BH2329">
            <v>151.35804878048779</v>
          </cell>
          <cell r="BI2329">
            <v>109</v>
          </cell>
          <cell r="BJ2329">
            <v>0</v>
          </cell>
        </row>
        <row r="2330">
          <cell r="D2330" t="str">
            <v>Ekonomická univerzita v Bratislave</v>
          </cell>
          <cell r="AN2330">
            <v>7</v>
          </cell>
          <cell r="AO2330">
            <v>0</v>
          </cell>
          <cell r="AP2330">
            <v>0</v>
          </cell>
          <cell r="AQ2330">
            <v>0</v>
          </cell>
          <cell r="AR2330">
            <v>7</v>
          </cell>
          <cell r="BF2330">
            <v>28</v>
          </cell>
          <cell r="BG2330">
            <v>30.800000000000004</v>
          </cell>
          <cell r="BH2330">
            <v>27.866666666666671</v>
          </cell>
          <cell r="BI2330">
            <v>7</v>
          </cell>
          <cell r="BJ2330">
            <v>7</v>
          </cell>
        </row>
        <row r="2331">
          <cell r="D2331" t="str">
            <v>Ekonomická univerzita v Bratislave</v>
          </cell>
          <cell r="AN2331">
            <v>79</v>
          </cell>
          <cell r="AO2331">
            <v>82</v>
          </cell>
          <cell r="AP2331">
            <v>0</v>
          </cell>
          <cell r="AQ2331">
            <v>0</v>
          </cell>
          <cell r="AR2331">
            <v>79</v>
          </cell>
          <cell r="BF2331">
            <v>118.5</v>
          </cell>
          <cell r="BG2331">
            <v>123.24000000000001</v>
          </cell>
          <cell r="BH2331">
            <v>114.83727272727275</v>
          </cell>
          <cell r="BI2331">
            <v>82</v>
          </cell>
          <cell r="BJ2331">
            <v>0</v>
          </cell>
        </row>
        <row r="2332">
          <cell r="D2332" t="str">
            <v>Ekonomická univerzita v Bratislave</v>
          </cell>
          <cell r="AN2332">
            <v>0</v>
          </cell>
          <cell r="AO2332">
            <v>0</v>
          </cell>
          <cell r="AP2332">
            <v>0</v>
          </cell>
          <cell r="AQ2332">
            <v>0</v>
          </cell>
          <cell r="AR2332">
            <v>0</v>
          </cell>
          <cell r="BF2332">
            <v>0</v>
          </cell>
          <cell r="BG2332">
            <v>0</v>
          </cell>
          <cell r="BH2332">
            <v>0</v>
          </cell>
          <cell r="BI2332">
            <v>46</v>
          </cell>
          <cell r="BJ2332">
            <v>0</v>
          </cell>
        </row>
        <row r="2333">
          <cell r="D2333" t="str">
            <v>Ekonomická univerzita v Bratislave</v>
          </cell>
          <cell r="AN2333">
            <v>7</v>
          </cell>
          <cell r="AO2333">
            <v>0</v>
          </cell>
          <cell r="AP2333">
            <v>0</v>
          </cell>
          <cell r="AQ2333">
            <v>0</v>
          </cell>
          <cell r="AR2333">
            <v>7</v>
          </cell>
          <cell r="BF2333">
            <v>28</v>
          </cell>
          <cell r="BG2333">
            <v>30.800000000000004</v>
          </cell>
          <cell r="BH2333">
            <v>30.800000000000004</v>
          </cell>
          <cell r="BI2333">
            <v>7</v>
          </cell>
          <cell r="BJ2333">
            <v>7</v>
          </cell>
        </row>
        <row r="2334">
          <cell r="D2334" t="str">
            <v>Ekonomická univerzita v Bratislave</v>
          </cell>
          <cell r="AN2334">
            <v>6</v>
          </cell>
          <cell r="AO2334">
            <v>0</v>
          </cell>
          <cell r="AP2334">
            <v>0</v>
          </cell>
          <cell r="AQ2334">
            <v>0</v>
          </cell>
          <cell r="AR2334">
            <v>6</v>
          </cell>
          <cell r="BF2334">
            <v>24</v>
          </cell>
          <cell r="BG2334">
            <v>26.400000000000002</v>
          </cell>
          <cell r="BH2334">
            <v>26.400000000000002</v>
          </cell>
          <cell r="BI2334">
            <v>7</v>
          </cell>
          <cell r="BJ2334">
            <v>6</v>
          </cell>
        </row>
        <row r="2335">
          <cell r="D2335" t="str">
            <v>Ekonomická univerzita v Bratislave</v>
          </cell>
          <cell r="AN2335">
            <v>23</v>
          </cell>
          <cell r="AO2335">
            <v>0</v>
          </cell>
          <cell r="AP2335">
            <v>0</v>
          </cell>
          <cell r="AQ2335">
            <v>0</v>
          </cell>
          <cell r="AR2335">
            <v>23</v>
          </cell>
          <cell r="BF2335">
            <v>92</v>
          </cell>
          <cell r="BG2335">
            <v>101.2</v>
          </cell>
          <cell r="BH2335">
            <v>101.2</v>
          </cell>
          <cell r="BI2335">
            <v>23</v>
          </cell>
          <cell r="BJ2335">
            <v>23</v>
          </cell>
        </row>
        <row r="2336">
          <cell r="D2336" t="str">
            <v>Ekonomická univerzita v Bratislave</v>
          </cell>
          <cell r="AN2336">
            <v>100</v>
          </cell>
          <cell r="AO2336">
            <v>107</v>
          </cell>
          <cell r="AP2336">
            <v>0</v>
          </cell>
          <cell r="AQ2336">
            <v>0</v>
          </cell>
          <cell r="AR2336">
            <v>100</v>
          </cell>
          <cell r="BF2336">
            <v>150</v>
          </cell>
          <cell r="BG2336">
            <v>156</v>
          </cell>
          <cell r="BH2336">
            <v>146.95652173913044</v>
          </cell>
          <cell r="BI2336">
            <v>107</v>
          </cell>
          <cell r="BJ2336">
            <v>0</v>
          </cell>
        </row>
        <row r="2337">
          <cell r="D2337" t="str">
            <v>Ekonomická univerzita v Bratislave</v>
          </cell>
          <cell r="AN2337">
            <v>7</v>
          </cell>
          <cell r="AO2337">
            <v>0</v>
          </cell>
          <cell r="AP2337">
            <v>0</v>
          </cell>
          <cell r="AQ2337">
            <v>0</v>
          </cell>
          <cell r="AR2337">
            <v>7</v>
          </cell>
          <cell r="BF2337">
            <v>28</v>
          </cell>
          <cell r="BG2337">
            <v>30.800000000000004</v>
          </cell>
          <cell r="BH2337">
            <v>27.866666666666671</v>
          </cell>
          <cell r="BI2337">
            <v>7</v>
          </cell>
          <cell r="BJ2337">
            <v>7</v>
          </cell>
        </row>
        <row r="2338">
          <cell r="D2338" t="str">
            <v>Ekonomická univerzita v Bratislave</v>
          </cell>
          <cell r="AN2338">
            <v>0</v>
          </cell>
          <cell r="AO2338">
            <v>0</v>
          </cell>
          <cell r="AP2338">
            <v>0</v>
          </cell>
          <cell r="AQ2338">
            <v>0</v>
          </cell>
          <cell r="AR2338">
            <v>0</v>
          </cell>
          <cell r="BF2338">
            <v>0</v>
          </cell>
          <cell r="BG2338">
            <v>0</v>
          </cell>
          <cell r="BH2338">
            <v>0</v>
          </cell>
          <cell r="BI2338">
            <v>40</v>
          </cell>
          <cell r="BJ2338">
            <v>0</v>
          </cell>
        </row>
        <row r="2339">
          <cell r="D2339" t="str">
            <v>Ekonomická univerzita v Bratislave</v>
          </cell>
          <cell r="AN2339">
            <v>37</v>
          </cell>
          <cell r="AO2339">
            <v>44</v>
          </cell>
          <cell r="AP2339">
            <v>0</v>
          </cell>
          <cell r="AQ2339">
            <v>0</v>
          </cell>
          <cell r="AR2339">
            <v>37</v>
          </cell>
          <cell r="BF2339">
            <v>55.5</v>
          </cell>
          <cell r="BG2339">
            <v>57.72</v>
          </cell>
          <cell r="BH2339">
            <v>51.535714285714285</v>
          </cell>
          <cell r="BI2339">
            <v>44</v>
          </cell>
          <cell r="BJ2339">
            <v>0</v>
          </cell>
        </row>
        <row r="2340">
          <cell r="D2340" t="str">
            <v>Ekonomická univerzita v Bratislave</v>
          </cell>
          <cell r="AN2340">
            <v>39</v>
          </cell>
          <cell r="AO2340">
            <v>41</v>
          </cell>
          <cell r="AP2340">
            <v>0</v>
          </cell>
          <cell r="AQ2340">
            <v>0</v>
          </cell>
          <cell r="AR2340">
            <v>39</v>
          </cell>
          <cell r="BF2340">
            <v>58.5</v>
          </cell>
          <cell r="BG2340">
            <v>60.84</v>
          </cell>
          <cell r="BH2340">
            <v>55.549565217391311</v>
          </cell>
          <cell r="BI2340">
            <v>41</v>
          </cell>
          <cell r="BJ2340">
            <v>0</v>
          </cell>
        </row>
        <row r="2341">
          <cell r="D2341" t="str">
            <v>Ekonomická univerzita v Bratislave</v>
          </cell>
          <cell r="AN2341">
            <v>36</v>
          </cell>
          <cell r="AO2341">
            <v>38</v>
          </cell>
          <cell r="AP2341">
            <v>0</v>
          </cell>
          <cell r="AQ2341">
            <v>0</v>
          </cell>
          <cell r="AR2341">
            <v>36</v>
          </cell>
          <cell r="BF2341">
            <v>54</v>
          </cell>
          <cell r="BG2341">
            <v>56.160000000000004</v>
          </cell>
          <cell r="BH2341">
            <v>42.120000000000005</v>
          </cell>
          <cell r="BI2341">
            <v>38</v>
          </cell>
          <cell r="BJ2341">
            <v>0</v>
          </cell>
        </row>
        <row r="2342">
          <cell r="D2342" t="str">
            <v>Ekonomická univerzita v Bratislave</v>
          </cell>
          <cell r="AN2342">
            <v>36</v>
          </cell>
          <cell r="AO2342">
            <v>44</v>
          </cell>
          <cell r="AP2342">
            <v>0</v>
          </cell>
          <cell r="AQ2342">
            <v>0</v>
          </cell>
          <cell r="AR2342">
            <v>36</v>
          </cell>
          <cell r="BF2342">
            <v>54</v>
          </cell>
          <cell r="BG2342">
            <v>56.160000000000004</v>
          </cell>
          <cell r="BH2342">
            <v>54.080000000000005</v>
          </cell>
          <cell r="BI2342">
            <v>44</v>
          </cell>
          <cell r="BJ2342">
            <v>0</v>
          </cell>
        </row>
        <row r="2343">
          <cell r="D2343" t="str">
            <v>Ekonomická univerzita v Bratislave</v>
          </cell>
          <cell r="AN2343">
            <v>42</v>
          </cell>
          <cell r="AO2343">
            <v>43</v>
          </cell>
          <cell r="AP2343">
            <v>0</v>
          </cell>
          <cell r="AQ2343">
            <v>0</v>
          </cell>
          <cell r="AR2343">
            <v>42</v>
          </cell>
          <cell r="BF2343">
            <v>63</v>
          </cell>
          <cell r="BG2343">
            <v>65.52</v>
          </cell>
          <cell r="BH2343">
            <v>30.832941176470587</v>
          </cell>
          <cell r="BI2343">
            <v>43</v>
          </cell>
          <cell r="BJ2343">
            <v>0</v>
          </cell>
        </row>
        <row r="2344">
          <cell r="D2344" t="str">
            <v>Ekonomická univerzita v Bratislave</v>
          </cell>
          <cell r="AN2344">
            <v>50</v>
          </cell>
          <cell r="AO2344">
            <v>51</v>
          </cell>
          <cell r="AP2344">
            <v>0</v>
          </cell>
          <cell r="AQ2344">
            <v>0</v>
          </cell>
          <cell r="AR2344">
            <v>50</v>
          </cell>
          <cell r="BF2344">
            <v>75</v>
          </cell>
          <cell r="BG2344">
            <v>78</v>
          </cell>
          <cell r="BH2344">
            <v>75</v>
          </cell>
          <cell r="BI2344">
            <v>51</v>
          </cell>
          <cell r="BJ2344">
            <v>0</v>
          </cell>
        </row>
        <row r="2345">
          <cell r="D2345" t="str">
            <v>Ekonomická univerzita v Bratislave</v>
          </cell>
          <cell r="AN2345">
            <v>232</v>
          </cell>
          <cell r="AO2345">
            <v>240</v>
          </cell>
          <cell r="AP2345">
            <v>0</v>
          </cell>
          <cell r="AQ2345">
            <v>0</v>
          </cell>
          <cell r="AR2345">
            <v>232</v>
          </cell>
          <cell r="BF2345">
            <v>348</v>
          </cell>
          <cell r="BG2345">
            <v>361.92</v>
          </cell>
          <cell r="BH2345">
            <v>322.64186046511628</v>
          </cell>
          <cell r="BI2345">
            <v>240</v>
          </cell>
          <cell r="BJ2345">
            <v>0</v>
          </cell>
        </row>
        <row r="2346">
          <cell r="D2346" t="str">
            <v>Ekonomická univerzita v Bratislave</v>
          </cell>
          <cell r="AN2346">
            <v>39</v>
          </cell>
          <cell r="AO2346">
            <v>52</v>
          </cell>
          <cell r="AP2346">
            <v>0</v>
          </cell>
          <cell r="AQ2346">
            <v>0</v>
          </cell>
          <cell r="AR2346">
            <v>39</v>
          </cell>
          <cell r="BF2346">
            <v>58.5</v>
          </cell>
          <cell r="BG2346">
            <v>60.84</v>
          </cell>
          <cell r="BH2346">
            <v>54.08</v>
          </cell>
          <cell r="BI2346">
            <v>52</v>
          </cell>
          <cell r="BJ2346">
            <v>0</v>
          </cell>
        </row>
        <row r="2347">
          <cell r="D2347" t="str">
            <v>Ekonomická univerzita v Bratislave</v>
          </cell>
          <cell r="AN2347">
            <v>27</v>
          </cell>
          <cell r="AO2347">
            <v>28</v>
          </cell>
          <cell r="AP2347">
            <v>0</v>
          </cell>
          <cell r="AQ2347">
            <v>0</v>
          </cell>
          <cell r="AR2347">
            <v>27</v>
          </cell>
          <cell r="BF2347">
            <v>40.5</v>
          </cell>
          <cell r="BG2347">
            <v>42.120000000000005</v>
          </cell>
          <cell r="BH2347">
            <v>42.120000000000005</v>
          </cell>
          <cell r="BI2347">
            <v>28</v>
          </cell>
          <cell r="BJ2347">
            <v>0</v>
          </cell>
        </row>
        <row r="2348">
          <cell r="D2348" t="str">
            <v>Ekonomická univerzita v Bratislave</v>
          </cell>
          <cell r="AN2348">
            <v>0</v>
          </cell>
          <cell r="AO2348">
            <v>19</v>
          </cell>
          <cell r="AP2348">
            <v>0</v>
          </cell>
          <cell r="AQ2348">
            <v>0</v>
          </cell>
          <cell r="AR2348">
            <v>0</v>
          </cell>
          <cell r="BF2348">
            <v>0</v>
          </cell>
          <cell r="BG2348">
            <v>0</v>
          </cell>
          <cell r="BH2348">
            <v>0</v>
          </cell>
          <cell r="BI2348">
            <v>19</v>
          </cell>
          <cell r="BJ2348">
            <v>0</v>
          </cell>
        </row>
        <row r="2349">
          <cell r="D2349" t="str">
            <v>Ekonomická univerzita v Bratislave</v>
          </cell>
          <cell r="AN2349">
            <v>28</v>
          </cell>
          <cell r="AO2349">
            <v>33</v>
          </cell>
          <cell r="AP2349">
            <v>0</v>
          </cell>
          <cell r="AQ2349">
            <v>0</v>
          </cell>
          <cell r="AR2349">
            <v>28</v>
          </cell>
          <cell r="BF2349">
            <v>42</v>
          </cell>
          <cell r="BG2349">
            <v>43.68</v>
          </cell>
          <cell r="BH2349">
            <v>39.585000000000001</v>
          </cell>
          <cell r="BI2349">
            <v>33</v>
          </cell>
          <cell r="BJ2349">
            <v>0</v>
          </cell>
        </row>
        <row r="2350">
          <cell r="D2350" t="str">
            <v>Ekonomická univerzita v Bratislave</v>
          </cell>
          <cell r="AN2350">
            <v>24</v>
          </cell>
          <cell r="AO2350">
            <v>26</v>
          </cell>
          <cell r="AP2350">
            <v>0</v>
          </cell>
          <cell r="AQ2350">
            <v>0</v>
          </cell>
          <cell r="AR2350">
            <v>24</v>
          </cell>
          <cell r="BF2350">
            <v>36</v>
          </cell>
          <cell r="BG2350">
            <v>37.44</v>
          </cell>
          <cell r="BH2350">
            <v>37.44</v>
          </cell>
          <cell r="BI2350">
            <v>26</v>
          </cell>
          <cell r="BJ2350">
            <v>0</v>
          </cell>
        </row>
        <row r="2351">
          <cell r="D2351" t="str">
            <v>Ekonomická univerzita v Bratislave</v>
          </cell>
          <cell r="AN2351">
            <v>234</v>
          </cell>
          <cell r="AO2351">
            <v>255</v>
          </cell>
          <cell r="AP2351">
            <v>0</v>
          </cell>
          <cell r="AQ2351">
            <v>0</v>
          </cell>
          <cell r="AR2351">
            <v>234</v>
          </cell>
          <cell r="BF2351">
            <v>197.1</v>
          </cell>
          <cell r="BG2351">
            <v>204.98400000000001</v>
          </cell>
          <cell r="BH2351">
            <v>204.98400000000001</v>
          </cell>
          <cell r="BI2351">
            <v>255</v>
          </cell>
          <cell r="BJ2351">
            <v>0</v>
          </cell>
        </row>
        <row r="2352">
          <cell r="D2352" t="str">
            <v>Ekonomická univerzita v Bratislave</v>
          </cell>
          <cell r="AN2352">
            <v>29</v>
          </cell>
          <cell r="AO2352">
            <v>35</v>
          </cell>
          <cell r="AP2352">
            <v>0</v>
          </cell>
          <cell r="AQ2352">
            <v>0</v>
          </cell>
          <cell r="AR2352">
            <v>29</v>
          </cell>
          <cell r="BF2352">
            <v>43.5</v>
          </cell>
          <cell r="BG2352">
            <v>45.24</v>
          </cell>
          <cell r="BH2352">
            <v>43.135813953488373</v>
          </cell>
          <cell r="BI2352">
            <v>35</v>
          </cell>
          <cell r="BJ2352">
            <v>0</v>
          </cell>
        </row>
        <row r="2353">
          <cell r="D2353" t="str">
            <v>Ekonomická univerzita v Bratislave</v>
          </cell>
          <cell r="AN2353">
            <v>48</v>
          </cell>
          <cell r="AO2353">
            <v>54</v>
          </cell>
          <cell r="AP2353">
            <v>0</v>
          </cell>
          <cell r="AQ2353">
            <v>0</v>
          </cell>
          <cell r="AR2353">
            <v>48</v>
          </cell>
          <cell r="BF2353">
            <v>41.099999999999994</v>
          </cell>
          <cell r="BG2353">
            <v>42.743999999999993</v>
          </cell>
          <cell r="BH2353">
            <v>42.743999999999993</v>
          </cell>
          <cell r="BI2353">
            <v>54</v>
          </cell>
          <cell r="BJ2353">
            <v>0</v>
          </cell>
        </row>
        <row r="2354">
          <cell r="D2354" t="str">
            <v>Ekonomická univerzita v Bratislave</v>
          </cell>
          <cell r="AN2354">
            <v>0</v>
          </cell>
          <cell r="AO2354">
            <v>26</v>
          </cell>
          <cell r="AP2354">
            <v>0</v>
          </cell>
          <cell r="AQ2354">
            <v>0</v>
          </cell>
          <cell r="AR2354">
            <v>0</v>
          </cell>
          <cell r="BF2354">
            <v>0</v>
          </cell>
          <cell r="BG2354">
            <v>0</v>
          </cell>
          <cell r="BH2354">
            <v>0</v>
          </cell>
          <cell r="BI2354">
            <v>26</v>
          </cell>
          <cell r="BJ2354">
            <v>0</v>
          </cell>
        </row>
        <row r="2355">
          <cell r="D2355" t="str">
            <v>Ekonomická univerzita v Bratislave</v>
          </cell>
          <cell r="AN2355">
            <v>25</v>
          </cell>
          <cell r="AO2355">
            <v>26</v>
          </cell>
          <cell r="AP2355">
            <v>0</v>
          </cell>
          <cell r="AQ2355">
            <v>0</v>
          </cell>
          <cell r="AR2355">
            <v>25</v>
          </cell>
          <cell r="BF2355">
            <v>20.799999999999997</v>
          </cell>
          <cell r="BG2355">
            <v>21.631999999999998</v>
          </cell>
          <cell r="BH2355">
            <v>21.631999999999998</v>
          </cell>
          <cell r="BI2355">
            <v>26</v>
          </cell>
          <cell r="BJ2355">
            <v>0</v>
          </cell>
        </row>
        <row r="2356">
          <cell r="D2356" t="str">
            <v>Ekonomická univerzita v Bratislave</v>
          </cell>
          <cell r="AN2356">
            <v>34</v>
          </cell>
          <cell r="AO2356">
            <v>34</v>
          </cell>
          <cell r="AP2356">
            <v>0</v>
          </cell>
          <cell r="AQ2356">
            <v>0</v>
          </cell>
          <cell r="AR2356">
            <v>34</v>
          </cell>
          <cell r="BF2356">
            <v>30.1</v>
          </cell>
          <cell r="BG2356">
            <v>31.304000000000002</v>
          </cell>
          <cell r="BH2356">
            <v>29.516128764278299</v>
          </cell>
          <cell r="BI2356">
            <v>34</v>
          </cell>
          <cell r="BJ2356">
            <v>0</v>
          </cell>
        </row>
        <row r="2357">
          <cell r="D2357" t="str">
            <v>Ekonomická univerzita v Bratislave</v>
          </cell>
          <cell r="AN2357">
            <v>13</v>
          </cell>
          <cell r="AO2357">
            <v>13</v>
          </cell>
          <cell r="AP2357">
            <v>0</v>
          </cell>
          <cell r="AQ2357">
            <v>0</v>
          </cell>
          <cell r="AR2357">
            <v>13</v>
          </cell>
          <cell r="BF2357">
            <v>10</v>
          </cell>
          <cell r="BG2357">
            <v>10.4</v>
          </cell>
          <cell r="BH2357">
            <v>10.4</v>
          </cell>
          <cell r="BI2357">
            <v>13</v>
          </cell>
          <cell r="BJ2357">
            <v>0</v>
          </cell>
        </row>
        <row r="2358">
          <cell r="D2358" t="str">
            <v>Ekonomická univerzita v Bratislave</v>
          </cell>
          <cell r="AN2358">
            <v>0</v>
          </cell>
          <cell r="AO2358">
            <v>0</v>
          </cell>
          <cell r="AP2358">
            <v>0</v>
          </cell>
          <cell r="AQ2358">
            <v>0</v>
          </cell>
          <cell r="AR2358">
            <v>0</v>
          </cell>
          <cell r="BF2358">
            <v>0</v>
          </cell>
          <cell r="BG2358">
            <v>0</v>
          </cell>
          <cell r="BH2358">
            <v>0</v>
          </cell>
          <cell r="BI2358">
            <v>4</v>
          </cell>
          <cell r="BJ2358">
            <v>0</v>
          </cell>
        </row>
        <row r="2359">
          <cell r="D2359" t="str">
            <v>Ekonomická univerzita v Bratislave</v>
          </cell>
          <cell r="AN2359">
            <v>0</v>
          </cell>
          <cell r="AO2359">
            <v>0</v>
          </cell>
          <cell r="AP2359">
            <v>0</v>
          </cell>
          <cell r="AQ2359">
            <v>0</v>
          </cell>
          <cell r="AR2359">
            <v>0</v>
          </cell>
          <cell r="BF2359">
            <v>0</v>
          </cell>
          <cell r="BG2359">
            <v>0</v>
          </cell>
          <cell r="BH2359">
            <v>0</v>
          </cell>
          <cell r="BI2359">
            <v>8</v>
          </cell>
          <cell r="BJ2359">
            <v>0</v>
          </cell>
        </row>
        <row r="2360">
          <cell r="D2360" t="str">
            <v>Univerzita Konštantína Filozofa v Nitre</v>
          </cell>
          <cell r="AN2360">
            <v>12</v>
          </cell>
          <cell r="AO2360">
            <v>14</v>
          </cell>
          <cell r="AP2360">
            <v>0</v>
          </cell>
          <cell r="AQ2360">
            <v>0</v>
          </cell>
          <cell r="AR2360">
            <v>12</v>
          </cell>
          <cell r="BF2360">
            <v>18</v>
          </cell>
          <cell r="BG2360">
            <v>18.72</v>
          </cell>
          <cell r="BH2360">
            <v>18.72</v>
          </cell>
          <cell r="BI2360">
            <v>14</v>
          </cell>
          <cell r="BJ2360">
            <v>0</v>
          </cell>
        </row>
        <row r="2361">
          <cell r="D2361" t="str">
            <v>Univerzita Konštantína Filozofa v Nitre</v>
          </cell>
          <cell r="AN2361">
            <v>17</v>
          </cell>
          <cell r="AO2361">
            <v>18</v>
          </cell>
          <cell r="AP2361">
            <v>0</v>
          </cell>
          <cell r="AQ2361">
            <v>0</v>
          </cell>
          <cell r="AR2361">
            <v>17</v>
          </cell>
          <cell r="BF2361">
            <v>14.6</v>
          </cell>
          <cell r="BG2361">
            <v>15.183999999999999</v>
          </cell>
          <cell r="BH2361">
            <v>15.183999999999999</v>
          </cell>
          <cell r="BI2361">
            <v>18</v>
          </cell>
          <cell r="BJ2361">
            <v>0</v>
          </cell>
        </row>
        <row r="2362">
          <cell r="D2362" t="str">
            <v>Univerzita Konštantína Filozofa v Nitre</v>
          </cell>
          <cell r="AN2362">
            <v>12.5</v>
          </cell>
          <cell r="AO2362">
            <v>13.5</v>
          </cell>
          <cell r="AP2362">
            <v>0</v>
          </cell>
          <cell r="AQ2362">
            <v>0</v>
          </cell>
          <cell r="AR2362">
            <v>12.5</v>
          </cell>
          <cell r="BF2362">
            <v>18.75</v>
          </cell>
          <cell r="BG2362">
            <v>20.4375</v>
          </cell>
          <cell r="BH2362">
            <v>20.4375</v>
          </cell>
          <cell r="BI2362">
            <v>13.5</v>
          </cell>
          <cell r="BJ2362">
            <v>0</v>
          </cell>
        </row>
        <row r="2363">
          <cell r="D2363" t="str">
            <v>Univerzita Konštantína Filozofa v Nitre</v>
          </cell>
          <cell r="AN2363">
            <v>26</v>
          </cell>
          <cell r="AO2363">
            <v>27</v>
          </cell>
          <cell r="AP2363">
            <v>0</v>
          </cell>
          <cell r="AQ2363">
            <v>0</v>
          </cell>
          <cell r="AR2363">
            <v>26</v>
          </cell>
          <cell r="BF2363">
            <v>39</v>
          </cell>
          <cell r="BG2363">
            <v>46.41</v>
          </cell>
          <cell r="BH2363">
            <v>46.41</v>
          </cell>
          <cell r="BI2363">
            <v>27</v>
          </cell>
          <cell r="BJ2363">
            <v>0</v>
          </cell>
        </row>
        <row r="2364">
          <cell r="D2364" t="str">
            <v>Univerzita Konštantína Filozofa v Nitre</v>
          </cell>
          <cell r="AN2364">
            <v>57</v>
          </cell>
          <cell r="AO2364">
            <v>60</v>
          </cell>
          <cell r="AP2364">
            <v>0</v>
          </cell>
          <cell r="AQ2364">
            <v>0</v>
          </cell>
          <cell r="AR2364">
            <v>57</v>
          </cell>
          <cell r="BF2364">
            <v>52.8</v>
          </cell>
          <cell r="BG2364">
            <v>62.831999999999994</v>
          </cell>
          <cell r="BH2364">
            <v>62.831999999999994</v>
          </cell>
          <cell r="BI2364">
            <v>60</v>
          </cell>
          <cell r="BJ2364">
            <v>0</v>
          </cell>
        </row>
        <row r="2365">
          <cell r="D2365" t="str">
            <v>Univerzita Konštantína Filozofa v Nitre</v>
          </cell>
          <cell r="AN2365">
            <v>0</v>
          </cell>
          <cell r="AO2365">
            <v>0</v>
          </cell>
          <cell r="AP2365">
            <v>0</v>
          </cell>
          <cell r="AQ2365">
            <v>0</v>
          </cell>
          <cell r="AR2365">
            <v>0</v>
          </cell>
          <cell r="BF2365">
            <v>0</v>
          </cell>
          <cell r="BG2365">
            <v>0</v>
          </cell>
          <cell r="BH2365">
            <v>0</v>
          </cell>
          <cell r="BI2365">
            <v>39</v>
          </cell>
          <cell r="BJ2365">
            <v>0</v>
          </cell>
        </row>
        <row r="2366">
          <cell r="D2366" t="str">
            <v>Univerzita Konštantína Filozofa v Nitre</v>
          </cell>
          <cell r="AN2366">
            <v>3</v>
          </cell>
          <cell r="AO2366">
            <v>0</v>
          </cell>
          <cell r="AP2366">
            <v>0</v>
          </cell>
          <cell r="AQ2366">
            <v>0</v>
          </cell>
          <cell r="AR2366">
            <v>3</v>
          </cell>
          <cell r="BF2366">
            <v>12</v>
          </cell>
          <cell r="BG2366">
            <v>13.200000000000001</v>
          </cell>
          <cell r="BH2366">
            <v>13.200000000000001</v>
          </cell>
          <cell r="BI2366">
            <v>3</v>
          </cell>
          <cell r="BJ2366">
            <v>3</v>
          </cell>
        </row>
        <row r="2367">
          <cell r="D2367" t="str">
            <v>Univerzita Konštantína Filozofa v Nitre</v>
          </cell>
          <cell r="AN2367">
            <v>5</v>
          </cell>
          <cell r="AO2367">
            <v>0</v>
          </cell>
          <cell r="AP2367">
            <v>0</v>
          </cell>
          <cell r="AQ2367">
            <v>0</v>
          </cell>
          <cell r="AR2367">
            <v>5</v>
          </cell>
          <cell r="BF2367">
            <v>20</v>
          </cell>
          <cell r="BG2367">
            <v>22</v>
          </cell>
          <cell r="BH2367">
            <v>22</v>
          </cell>
          <cell r="BI2367">
            <v>5</v>
          </cell>
          <cell r="BJ2367">
            <v>5</v>
          </cell>
        </row>
        <row r="2368">
          <cell r="D2368" t="str">
            <v>Univerzita Konštantína Filozofa v Nitre</v>
          </cell>
          <cell r="AN2368">
            <v>50</v>
          </cell>
          <cell r="AO2368">
            <v>51</v>
          </cell>
          <cell r="AP2368">
            <v>0</v>
          </cell>
          <cell r="AQ2368">
            <v>0</v>
          </cell>
          <cell r="AR2368">
            <v>50</v>
          </cell>
          <cell r="BF2368">
            <v>75</v>
          </cell>
          <cell r="BG2368">
            <v>75</v>
          </cell>
          <cell r="BH2368">
            <v>57.954545454545453</v>
          </cell>
          <cell r="BI2368">
            <v>51</v>
          </cell>
          <cell r="BJ2368">
            <v>0</v>
          </cell>
        </row>
        <row r="2369">
          <cell r="D2369" t="str">
            <v>Univerzita Konštantína Filozofa v Nitre</v>
          </cell>
          <cell r="AN2369">
            <v>11</v>
          </cell>
          <cell r="AO2369">
            <v>11</v>
          </cell>
          <cell r="AP2369">
            <v>0</v>
          </cell>
          <cell r="AQ2369">
            <v>0</v>
          </cell>
          <cell r="AR2369">
            <v>11</v>
          </cell>
          <cell r="BF2369">
            <v>9.1999999999999993</v>
          </cell>
          <cell r="BG2369">
            <v>9.1999999999999993</v>
          </cell>
          <cell r="BH2369">
            <v>9.1999999999999993</v>
          </cell>
          <cell r="BI2369">
            <v>11</v>
          </cell>
          <cell r="BJ2369">
            <v>0</v>
          </cell>
        </row>
        <row r="2370">
          <cell r="D2370" t="str">
            <v>Univerzita Komenského v Bratislave</v>
          </cell>
          <cell r="AN2370">
            <v>0</v>
          </cell>
          <cell r="AO2370">
            <v>0</v>
          </cell>
          <cell r="AP2370">
            <v>0</v>
          </cell>
          <cell r="AQ2370">
            <v>0</v>
          </cell>
          <cell r="AR2370">
            <v>0</v>
          </cell>
          <cell r="BF2370">
            <v>0</v>
          </cell>
          <cell r="BG2370">
            <v>0</v>
          </cell>
          <cell r="BH2370">
            <v>0</v>
          </cell>
          <cell r="BI2370">
            <v>4</v>
          </cell>
          <cell r="BJ2370">
            <v>0</v>
          </cell>
        </row>
        <row r="2371">
          <cell r="D2371" t="str">
            <v>Univerzita Komenského v Bratislave</v>
          </cell>
          <cell r="AN2371">
            <v>0</v>
          </cell>
          <cell r="AO2371">
            <v>0</v>
          </cell>
          <cell r="AP2371">
            <v>0</v>
          </cell>
          <cell r="AQ2371">
            <v>0</v>
          </cell>
          <cell r="AR2371">
            <v>0</v>
          </cell>
          <cell r="BF2371">
            <v>0</v>
          </cell>
          <cell r="BG2371">
            <v>0</v>
          </cell>
          <cell r="BH2371">
            <v>0</v>
          </cell>
          <cell r="BI2371">
            <v>2</v>
          </cell>
          <cell r="BJ2371">
            <v>0</v>
          </cell>
        </row>
        <row r="2372">
          <cell r="D2372" t="str">
            <v>Univerzita Komenského v Bratislave</v>
          </cell>
          <cell r="AN2372">
            <v>0</v>
          </cell>
          <cell r="AO2372">
            <v>0</v>
          </cell>
          <cell r="AP2372">
            <v>0</v>
          </cell>
          <cell r="AQ2372">
            <v>0</v>
          </cell>
          <cell r="AR2372">
            <v>0</v>
          </cell>
          <cell r="BF2372">
            <v>0</v>
          </cell>
          <cell r="BG2372">
            <v>0</v>
          </cell>
          <cell r="BH2372">
            <v>0</v>
          </cell>
          <cell r="BI2372">
            <v>2</v>
          </cell>
          <cell r="BJ2372">
            <v>0</v>
          </cell>
        </row>
        <row r="2373">
          <cell r="D2373" t="str">
            <v>Univerzita Komenského v Bratislave</v>
          </cell>
          <cell r="AN2373">
            <v>6</v>
          </cell>
          <cell r="AO2373">
            <v>7</v>
          </cell>
          <cell r="AP2373">
            <v>7</v>
          </cell>
          <cell r="AQ2373">
            <v>6</v>
          </cell>
          <cell r="AR2373">
            <v>6</v>
          </cell>
          <cell r="BF2373">
            <v>9</v>
          </cell>
          <cell r="BG2373">
            <v>13.32</v>
          </cell>
          <cell r="BH2373">
            <v>13.32</v>
          </cell>
          <cell r="BI2373">
            <v>7</v>
          </cell>
          <cell r="BJ2373">
            <v>0</v>
          </cell>
        </row>
        <row r="2374">
          <cell r="D2374" t="str">
            <v>Univerzita Komenského v Bratislave</v>
          </cell>
          <cell r="AN2374">
            <v>11</v>
          </cell>
          <cell r="AO2374">
            <v>12</v>
          </cell>
          <cell r="AP2374">
            <v>12</v>
          </cell>
          <cell r="AQ2374">
            <v>11</v>
          </cell>
          <cell r="AR2374">
            <v>11</v>
          </cell>
          <cell r="BF2374">
            <v>16.5</v>
          </cell>
          <cell r="BG2374">
            <v>24.419999999999998</v>
          </cell>
          <cell r="BH2374">
            <v>24.419999999999998</v>
          </cell>
          <cell r="BI2374">
            <v>12</v>
          </cell>
          <cell r="BJ2374">
            <v>0</v>
          </cell>
        </row>
        <row r="2375">
          <cell r="D2375" t="str">
            <v>Univerzita Komenského v Bratislave</v>
          </cell>
          <cell r="AN2375">
            <v>8</v>
          </cell>
          <cell r="AO2375">
            <v>0</v>
          </cell>
          <cell r="AP2375">
            <v>0</v>
          </cell>
          <cell r="AQ2375">
            <v>8</v>
          </cell>
          <cell r="AR2375">
            <v>8</v>
          </cell>
          <cell r="BF2375">
            <v>24</v>
          </cell>
          <cell r="BG2375">
            <v>51.12</v>
          </cell>
          <cell r="BH2375">
            <v>51.12</v>
          </cell>
          <cell r="BI2375">
            <v>8</v>
          </cell>
          <cell r="BJ2375">
            <v>8</v>
          </cell>
        </row>
        <row r="2376">
          <cell r="D2376" t="str">
            <v>Univerzita Komenského v Bratislave</v>
          </cell>
          <cell r="AN2376">
            <v>3</v>
          </cell>
          <cell r="AO2376">
            <v>0</v>
          </cell>
          <cell r="AP2376">
            <v>0</v>
          </cell>
          <cell r="AQ2376">
            <v>3</v>
          </cell>
          <cell r="AR2376">
            <v>3</v>
          </cell>
          <cell r="BF2376">
            <v>9</v>
          </cell>
          <cell r="BG2376">
            <v>19.169999999999998</v>
          </cell>
          <cell r="BH2376">
            <v>19.169999999999998</v>
          </cell>
          <cell r="BI2376">
            <v>3</v>
          </cell>
          <cell r="BJ2376">
            <v>3</v>
          </cell>
        </row>
        <row r="2377">
          <cell r="D2377" t="str">
            <v>Univerzita Komenského v Bratislave</v>
          </cell>
          <cell r="AN2377">
            <v>1</v>
          </cell>
          <cell r="AO2377">
            <v>0</v>
          </cell>
          <cell r="AP2377">
            <v>0</v>
          </cell>
          <cell r="AQ2377">
            <v>1</v>
          </cell>
          <cell r="AR2377">
            <v>1</v>
          </cell>
          <cell r="BF2377">
            <v>3</v>
          </cell>
          <cell r="BG2377">
            <v>6.39</v>
          </cell>
          <cell r="BH2377">
            <v>6.39</v>
          </cell>
          <cell r="BI2377">
            <v>1</v>
          </cell>
          <cell r="BJ2377">
            <v>1</v>
          </cell>
        </row>
        <row r="2378">
          <cell r="D2378" t="str">
            <v>Univerzita Komenského v Bratislave</v>
          </cell>
          <cell r="AN2378">
            <v>14</v>
          </cell>
          <cell r="AO2378">
            <v>15</v>
          </cell>
          <cell r="AP2378">
            <v>0</v>
          </cell>
          <cell r="AQ2378">
            <v>0</v>
          </cell>
          <cell r="AR2378">
            <v>14</v>
          </cell>
          <cell r="BF2378">
            <v>21</v>
          </cell>
          <cell r="BG2378">
            <v>24.99</v>
          </cell>
          <cell r="BH2378">
            <v>23.323999999999998</v>
          </cell>
          <cell r="BI2378">
            <v>15</v>
          </cell>
          <cell r="BJ2378">
            <v>0</v>
          </cell>
        </row>
        <row r="2379">
          <cell r="D2379" t="str">
            <v>Univerzita Komenského v Bratislave</v>
          </cell>
          <cell r="AN2379">
            <v>6.5</v>
          </cell>
          <cell r="AO2379">
            <v>7.5</v>
          </cell>
          <cell r="AP2379">
            <v>0</v>
          </cell>
          <cell r="AQ2379">
            <v>0</v>
          </cell>
          <cell r="AR2379">
            <v>6.5</v>
          </cell>
          <cell r="BF2379">
            <v>9.75</v>
          </cell>
          <cell r="BG2379">
            <v>14.04</v>
          </cell>
          <cell r="BH2379">
            <v>12.034285714285714</v>
          </cell>
          <cell r="BI2379">
            <v>7.5</v>
          </cell>
          <cell r="BJ2379">
            <v>0</v>
          </cell>
        </row>
        <row r="2380">
          <cell r="D2380" t="str">
            <v>Univerzita Komenského v Bratislave</v>
          </cell>
          <cell r="AN2380">
            <v>12</v>
          </cell>
          <cell r="AO2380">
            <v>13</v>
          </cell>
          <cell r="AP2380">
            <v>13</v>
          </cell>
          <cell r="AQ2380">
            <v>12</v>
          </cell>
          <cell r="AR2380">
            <v>12</v>
          </cell>
          <cell r="BF2380">
            <v>18</v>
          </cell>
          <cell r="BG2380">
            <v>23.76</v>
          </cell>
          <cell r="BH2380">
            <v>23.76</v>
          </cell>
          <cell r="BI2380">
            <v>13</v>
          </cell>
          <cell r="BJ2380">
            <v>0</v>
          </cell>
        </row>
        <row r="2381">
          <cell r="D2381" t="str">
            <v>Univerzita Komenského v Bratislave</v>
          </cell>
          <cell r="AN2381">
            <v>3</v>
          </cell>
          <cell r="AO2381">
            <v>4</v>
          </cell>
          <cell r="AP2381">
            <v>4</v>
          </cell>
          <cell r="AQ2381">
            <v>3</v>
          </cell>
          <cell r="AR2381">
            <v>3</v>
          </cell>
          <cell r="BF2381">
            <v>4.5</v>
          </cell>
          <cell r="BG2381">
            <v>6.66</v>
          </cell>
          <cell r="BH2381">
            <v>6.66</v>
          </cell>
          <cell r="BI2381">
            <v>4</v>
          </cell>
          <cell r="BJ2381">
            <v>0</v>
          </cell>
        </row>
        <row r="2382">
          <cell r="D2382" t="str">
            <v>Univerzita Komenského v Bratislave</v>
          </cell>
          <cell r="AN2382">
            <v>11</v>
          </cell>
          <cell r="AO2382">
            <v>13.5</v>
          </cell>
          <cell r="AP2382">
            <v>13.5</v>
          </cell>
          <cell r="AQ2382">
            <v>11</v>
          </cell>
          <cell r="AR2382">
            <v>11</v>
          </cell>
          <cell r="BF2382">
            <v>9.35</v>
          </cell>
          <cell r="BG2382">
            <v>13.463999999999999</v>
          </cell>
          <cell r="BH2382">
            <v>13.463999999999999</v>
          </cell>
          <cell r="BI2382">
            <v>13.5</v>
          </cell>
          <cell r="BJ2382">
            <v>0</v>
          </cell>
        </row>
        <row r="2383">
          <cell r="D2383" t="str">
            <v>Univerzita Komenského v Bratislave</v>
          </cell>
          <cell r="AN2383">
            <v>7</v>
          </cell>
          <cell r="AO2383">
            <v>9.5</v>
          </cell>
          <cell r="AP2383">
            <v>9.5</v>
          </cell>
          <cell r="AQ2383">
            <v>7</v>
          </cell>
          <cell r="AR2383">
            <v>7</v>
          </cell>
          <cell r="BF2383">
            <v>6.4</v>
          </cell>
          <cell r="BG2383">
            <v>7.6159999999999997</v>
          </cell>
          <cell r="BH2383">
            <v>7.6159999999999997</v>
          </cell>
          <cell r="BI2383">
            <v>9.5</v>
          </cell>
          <cell r="BJ2383">
            <v>0</v>
          </cell>
        </row>
        <row r="2384">
          <cell r="D2384" t="str">
            <v>Univerzita Komenského v Bratislave</v>
          </cell>
          <cell r="AN2384">
            <v>25</v>
          </cell>
          <cell r="AO2384">
            <v>26</v>
          </cell>
          <cell r="AP2384">
            <v>26</v>
          </cell>
          <cell r="AQ2384">
            <v>25</v>
          </cell>
          <cell r="AR2384">
            <v>25</v>
          </cell>
          <cell r="BF2384">
            <v>19.299999999999997</v>
          </cell>
          <cell r="BG2384">
            <v>28.563999999999997</v>
          </cell>
          <cell r="BH2384">
            <v>28.563999999999997</v>
          </cell>
          <cell r="BI2384">
            <v>26</v>
          </cell>
          <cell r="BJ2384">
            <v>0</v>
          </cell>
        </row>
        <row r="2385">
          <cell r="D2385" t="str">
            <v>Univerzita Komenského v Bratislave</v>
          </cell>
          <cell r="AN2385">
            <v>0.5</v>
          </cell>
          <cell r="AO2385">
            <v>1</v>
          </cell>
          <cell r="AP2385">
            <v>1</v>
          </cell>
          <cell r="AQ2385">
            <v>0.5</v>
          </cell>
          <cell r="AR2385">
            <v>0.5</v>
          </cell>
          <cell r="BF2385">
            <v>0.75</v>
          </cell>
          <cell r="BG2385">
            <v>1.08</v>
          </cell>
          <cell r="BH2385">
            <v>1.08</v>
          </cell>
          <cell r="BI2385">
            <v>1</v>
          </cell>
          <cell r="BJ2385">
            <v>0</v>
          </cell>
        </row>
        <row r="2386">
          <cell r="D2386" t="str">
            <v>Univerzita Konštantína Filozofa v Nitre</v>
          </cell>
          <cell r="AN2386">
            <v>0</v>
          </cell>
          <cell r="AO2386">
            <v>0</v>
          </cell>
          <cell r="AP2386">
            <v>0</v>
          </cell>
          <cell r="AQ2386">
            <v>0</v>
          </cell>
          <cell r="AR2386">
            <v>0</v>
          </cell>
          <cell r="BF2386">
            <v>0</v>
          </cell>
          <cell r="BG2386">
            <v>0</v>
          </cell>
          <cell r="BH2386">
            <v>0</v>
          </cell>
          <cell r="BI2386">
            <v>12</v>
          </cell>
          <cell r="BJ2386">
            <v>0</v>
          </cell>
        </row>
        <row r="2387">
          <cell r="D2387" t="str">
            <v>Univerzita Konštantína Filozofa v Nitre</v>
          </cell>
          <cell r="AN2387">
            <v>11</v>
          </cell>
          <cell r="AO2387">
            <v>11.5</v>
          </cell>
          <cell r="AP2387">
            <v>0</v>
          </cell>
          <cell r="AQ2387">
            <v>0</v>
          </cell>
          <cell r="AR2387">
            <v>11</v>
          </cell>
          <cell r="BF2387">
            <v>16.5</v>
          </cell>
          <cell r="BG2387">
            <v>17.985000000000003</v>
          </cell>
          <cell r="BH2387">
            <v>14.987500000000002</v>
          </cell>
          <cell r="BI2387">
            <v>11.5</v>
          </cell>
          <cell r="BJ2387">
            <v>0</v>
          </cell>
        </row>
        <row r="2388">
          <cell r="D2388" t="str">
            <v>Univerzita Konštantína Filozofa v Nitre</v>
          </cell>
          <cell r="AN2388">
            <v>41</v>
          </cell>
          <cell r="AO2388">
            <v>42.5</v>
          </cell>
          <cell r="AP2388">
            <v>0</v>
          </cell>
          <cell r="AQ2388">
            <v>0</v>
          </cell>
          <cell r="AR2388">
            <v>41</v>
          </cell>
          <cell r="BF2388">
            <v>61.5</v>
          </cell>
          <cell r="BG2388">
            <v>88.56</v>
          </cell>
          <cell r="BH2388">
            <v>79.989677419354834</v>
          </cell>
          <cell r="BI2388">
            <v>42.5</v>
          </cell>
          <cell r="BJ2388">
            <v>0</v>
          </cell>
        </row>
        <row r="2389">
          <cell r="D2389" t="str">
            <v>Univerzita Konštantína Filozofa v Nitre</v>
          </cell>
          <cell r="AN2389">
            <v>0</v>
          </cell>
          <cell r="AO2389">
            <v>0</v>
          </cell>
          <cell r="AP2389">
            <v>0</v>
          </cell>
          <cell r="AQ2389">
            <v>0</v>
          </cell>
          <cell r="AR2389">
            <v>0</v>
          </cell>
          <cell r="BF2389">
            <v>0</v>
          </cell>
          <cell r="BG2389">
            <v>0</v>
          </cell>
          <cell r="BH2389">
            <v>0</v>
          </cell>
          <cell r="BI2389">
            <v>1</v>
          </cell>
          <cell r="BJ2389">
            <v>0</v>
          </cell>
        </row>
        <row r="2390">
          <cell r="D2390" t="str">
            <v>Univerzita Konštantína Filozofa v Nitre</v>
          </cell>
          <cell r="AN2390">
            <v>11</v>
          </cell>
          <cell r="AO2390">
            <v>13</v>
          </cell>
          <cell r="AP2390">
            <v>0</v>
          </cell>
          <cell r="AQ2390">
            <v>0</v>
          </cell>
          <cell r="AR2390">
            <v>11</v>
          </cell>
          <cell r="BF2390">
            <v>16.5</v>
          </cell>
          <cell r="BG2390">
            <v>24.419999999999998</v>
          </cell>
          <cell r="BH2390">
            <v>13.149230769230767</v>
          </cell>
          <cell r="BI2390">
            <v>13</v>
          </cell>
          <cell r="BJ2390">
            <v>0</v>
          </cell>
        </row>
        <row r="2391">
          <cell r="D2391" t="str">
            <v>Univerzita Konštantína Filozofa v Nitre</v>
          </cell>
          <cell r="AN2391">
            <v>2</v>
          </cell>
          <cell r="AO2391">
            <v>0</v>
          </cell>
          <cell r="AP2391">
            <v>0</v>
          </cell>
          <cell r="AQ2391">
            <v>2</v>
          </cell>
          <cell r="AR2391">
            <v>2</v>
          </cell>
          <cell r="BF2391">
            <v>6</v>
          </cell>
          <cell r="BG2391">
            <v>12.78</v>
          </cell>
          <cell r="BH2391">
            <v>12.78</v>
          </cell>
          <cell r="BI2391">
            <v>2</v>
          </cell>
          <cell r="BJ2391">
            <v>2</v>
          </cell>
        </row>
        <row r="2392">
          <cell r="D2392" t="str">
            <v>Univerzita Konštantína Filozofa v Nitre</v>
          </cell>
          <cell r="AN2392">
            <v>0</v>
          </cell>
          <cell r="AO2392">
            <v>0</v>
          </cell>
          <cell r="AP2392">
            <v>0</v>
          </cell>
          <cell r="AQ2392">
            <v>0</v>
          </cell>
          <cell r="AR2392">
            <v>0</v>
          </cell>
          <cell r="BF2392">
            <v>0</v>
          </cell>
          <cell r="BG2392">
            <v>0</v>
          </cell>
          <cell r="BH2392">
            <v>0</v>
          </cell>
          <cell r="BI2392">
            <v>27</v>
          </cell>
          <cell r="BJ2392">
            <v>0</v>
          </cell>
        </row>
        <row r="2393">
          <cell r="D2393" t="str">
            <v>Univerzita Konštantína Filozofa v Nitre</v>
          </cell>
          <cell r="AN2393">
            <v>21.5</v>
          </cell>
          <cell r="AO2393">
            <v>22.5</v>
          </cell>
          <cell r="AP2393">
            <v>22.5</v>
          </cell>
          <cell r="AQ2393">
            <v>21.5</v>
          </cell>
          <cell r="AR2393">
            <v>21.5</v>
          </cell>
          <cell r="BF2393">
            <v>32.25</v>
          </cell>
          <cell r="BG2393">
            <v>46.44</v>
          </cell>
          <cell r="BH2393">
            <v>43.995789473684212</v>
          </cell>
          <cell r="BI2393">
            <v>22.5</v>
          </cell>
          <cell r="BJ2393">
            <v>0</v>
          </cell>
        </row>
        <row r="2394">
          <cell r="D2394" t="str">
            <v>Univerzita Konštantína Filozofa v Nitre</v>
          </cell>
          <cell r="AN2394">
            <v>8.5</v>
          </cell>
          <cell r="AO2394">
            <v>9</v>
          </cell>
          <cell r="AP2394">
            <v>9</v>
          </cell>
          <cell r="AQ2394">
            <v>8.5</v>
          </cell>
          <cell r="AR2394">
            <v>8.5</v>
          </cell>
          <cell r="BF2394">
            <v>12.75</v>
          </cell>
          <cell r="BG2394">
            <v>15.172499999999999</v>
          </cell>
          <cell r="BH2394">
            <v>15.172499999999999</v>
          </cell>
          <cell r="BI2394">
            <v>9</v>
          </cell>
          <cell r="BJ2394">
            <v>0</v>
          </cell>
        </row>
        <row r="2395">
          <cell r="D2395" t="str">
            <v>Univerzita Konštantína Filozofa v Nitre</v>
          </cell>
          <cell r="AN2395">
            <v>11.5</v>
          </cell>
          <cell r="AO2395">
            <v>16</v>
          </cell>
          <cell r="AP2395">
            <v>16</v>
          </cell>
          <cell r="AQ2395">
            <v>11.5</v>
          </cell>
          <cell r="AR2395">
            <v>11.5</v>
          </cell>
          <cell r="BF2395">
            <v>9.1</v>
          </cell>
          <cell r="BG2395">
            <v>10.828999999999999</v>
          </cell>
          <cell r="BH2395">
            <v>10.828999999999999</v>
          </cell>
          <cell r="BI2395">
            <v>16</v>
          </cell>
          <cell r="BJ2395">
            <v>0</v>
          </cell>
        </row>
        <row r="2396">
          <cell r="D2396" t="str">
            <v>Univerzita Konštantína Filozofa v Nitre</v>
          </cell>
          <cell r="AN2396">
            <v>63</v>
          </cell>
          <cell r="AO2396">
            <v>68</v>
          </cell>
          <cell r="AP2396">
            <v>0</v>
          </cell>
          <cell r="AQ2396">
            <v>0</v>
          </cell>
          <cell r="AR2396">
            <v>63</v>
          </cell>
          <cell r="BF2396">
            <v>94.5</v>
          </cell>
          <cell r="BG2396">
            <v>139.85999999999999</v>
          </cell>
          <cell r="BH2396">
            <v>116.55</v>
          </cell>
          <cell r="BI2396">
            <v>68</v>
          </cell>
          <cell r="BJ2396">
            <v>0</v>
          </cell>
        </row>
        <row r="2397">
          <cell r="D2397" t="str">
            <v>Univerzita Konštantína Filozofa v Nitre</v>
          </cell>
          <cell r="AN2397">
            <v>0</v>
          </cell>
          <cell r="AO2397">
            <v>0.5</v>
          </cell>
          <cell r="AP2397">
            <v>0</v>
          </cell>
          <cell r="AQ2397">
            <v>0</v>
          </cell>
          <cell r="AR2397">
            <v>0</v>
          </cell>
          <cell r="BF2397">
            <v>0</v>
          </cell>
          <cell r="BG2397">
            <v>0</v>
          </cell>
          <cell r="BH2397">
            <v>0</v>
          </cell>
          <cell r="BI2397">
            <v>0.5</v>
          </cell>
          <cell r="BJ2397">
            <v>0</v>
          </cell>
        </row>
        <row r="2398">
          <cell r="D2398" t="str">
            <v>Univerzita Konštantína Filozofa v Nitre</v>
          </cell>
          <cell r="AN2398">
            <v>3</v>
          </cell>
          <cell r="AO2398">
            <v>4</v>
          </cell>
          <cell r="AP2398">
            <v>4</v>
          </cell>
          <cell r="AQ2398">
            <v>3</v>
          </cell>
          <cell r="AR2398">
            <v>3</v>
          </cell>
          <cell r="BF2398">
            <v>2.4</v>
          </cell>
          <cell r="BG2398">
            <v>3.552</v>
          </cell>
          <cell r="BH2398">
            <v>3.552</v>
          </cell>
          <cell r="BI2398">
            <v>4</v>
          </cell>
          <cell r="BJ2398">
            <v>0</v>
          </cell>
        </row>
        <row r="2399">
          <cell r="D2399" t="str">
            <v>Univerzita Konštantína Filozofa v Nitre</v>
          </cell>
          <cell r="AN2399">
            <v>5</v>
          </cell>
          <cell r="AO2399">
            <v>8</v>
          </cell>
          <cell r="AP2399">
            <v>8</v>
          </cell>
          <cell r="AQ2399">
            <v>5</v>
          </cell>
          <cell r="AR2399">
            <v>5</v>
          </cell>
          <cell r="BF2399">
            <v>5</v>
          </cell>
          <cell r="BG2399">
            <v>7.4</v>
          </cell>
          <cell r="BH2399">
            <v>7.4</v>
          </cell>
          <cell r="BI2399">
            <v>8</v>
          </cell>
          <cell r="BJ2399">
            <v>0</v>
          </cell>
        </row>
        <row r="2400">
          <cell r="D2400" t="str">
            <v>Univerzita Konštantína Filozofa v Nitre</v>
          </cell>
          <cell r="AN2400">
            <v>5</v>
          </cell>
          <cell r="AO2400">
            <v>5</v>
          </cell>
          <cell r="AP2400">
            <v>5</v>
          </cell>
          <cell r="AQ2400">
            <v>5</v>
          </cell>
          <cell r="AR2400">
            <v>5</v>
          </cell>
          <cell r="BF2400">
            <v>5</v>
          </cell>
          <cell r="BG2400">
            <v>7.4</v>
          </cell>
          <cell r="BH2400">
            <v>7.4</v>
          </cell>
          <cell r="BI2400">
            <v>5</v>
          </cell>
          <cell r="BJ2400">
            <v>0</v>
          </cell>
        </row>
        <row r="2401">
          <cell r="D2401" t="str">
            <v>Univerzita Konštantína Filozofa v Nitre</v>
          </cell>
          <cell r="AN2401">
            <v>5.5</v>
          </cell>
          <cell r="AO2401">
            <v>6</v>
          </cell>
          <cell r="AP2401">
            <v>6</v>
          </cell>
          <cell r="AQ2401">
            <v>5.5</v>
          </cell>
          <cell r="AR2401">
            <v>5.5</v>
          </cell>
          <cell r="BF2401">
            <v>4.9000000000000004</v>
          </cell>
          <cell r="BG2401">
            <v>7.056</v>
          </cell>
          <cell r="BH2401">
            <v>7.056</v>
          </cell>
          <cell r="BI2401">
            <v>6</v>
          </cell>
          <cell r="BJ2401">
            <v>0</v>
          </cell>
        </row>
        <row r="2402">
          <cell r="D2402" t="str">
            <v>Univerzita Konštantína Filozofa v Nitre</v>
          </cell>
          <cell r="AN2402">
            <v>0</v>
          </cell>
          <cell r="AO2402">
            <v>0</v>
          </cell>
          <cell r="AP2402">
            <v>0</v>
          </cell>
          <cell r="AQ2402">
            <v>0</v>
          </cell>
          <cell r="AR2402">
            <v>0</v>
          </cell>
          <cell r="BF2402">
            <v>0</v>
          </cell>
          <cell r="BG2402">
            <v>0</v>
          </cell>
          <cell r="BH2402">
            <v>0</v>
          </cell>
          <cell r="BI2402">
            <v>3</v>
          </cell>
          <cell r="BJ2402">
            <v>0</v>
          </cell>
        </row>
        <row r="2403">
          <cell r="D2403" t="str">
            <v>Univerzita Konštantína Filozofa v Nitre</v>
          </cell>
          <cell r="AN2403">
            <v>4</v>
          </cell>
          <cell r="AO2403">
            <v>5</v>
          </cell>
          <cell r="AP2403">
            <v>0</v>
          </cell>
          <cell r="AQ2403">
            <v>0</v>
          </cell>
          <cell r="AR2403">
            <v>4</v>
          </cell>
          <cell r="BF2403">
            <v>6</v>
          </cell>
          <cell r="BG2403">
            <v>7.92</v>
          </cell>
          <cell r="BH2403">
            <v>5.28</v>
          </cell>
          <cell r="BI2403">
            <v>5</v>
          </cell>
          <cell r="BJ2403">
            <v>0</v>
          </cell>
        </row>
        <row r="2404">
          <cell r="D2404" t="str">
            <v>Slovenská technická univerzita v Bratislave</v>
          </cell>
          <cell r="AN2404">
            <v>36</v>
          </cell>
          <cell r="AO2404">
            <v>41</v>
          </cell>
          <cell r="AP2404">
            <v>41</v>
          </cell>
          <cell r="AQ2404">
            <v>36</v>
          </cell>
          <cell r="AR2404">
            <v>36</v>
          </cell>
          <cell r="BF2404">
            <v>54</v>
          </cell>
          <cell r="BG2404">
            <v>79.92</v>
          </cell>
          <cell r="BH2404">
            <v>79.92</v>
          </cell>
          <cell r="BI2404">
            <v>41</v>
          </cell>
          <cell r="BJ2404">
            <v>0</v>
          </cell>
        </row>
        <row r="2405">
          <cell r="D2405" t="str">
            <v>Slovenská technická univerzita v Bratislave</v>
          </cell>
          <cell r="AN2405">
            <v>0</v>
          </cell>
          <cell r="AO2405">
            <v>0</v>
          </cell>
          <cell r="AP2405">
            <v>0</v>
          </cell>
          <cell r="AQ2405">
            <v>0</v>
          </cell>
          <cell r="AR2405">
            <v>0</v>
          </cell>
          <cell r="BF2405">
            <v>0</v>
          </cell>
          <cell r="BG2405">
            <v>0</v>
          </cell>
          <cell r="BH2405">
            <v>0</v>
          </cell>
          <cell r="BI2405">
            <v>2</v>
          </cell>
          <cell r="BJ2405">
            <v>0</v>
          </cell>
        </row>
        <row r="2406">
          <cell r="D2406" t="str">
            <v>Slovenská technická univerzita v Bratislave</v>
          </cell>
          <cell r="AN2406">
            <v>0</v>
          </cell>
          <cell r="AO2406">
            <v>0</v>
          </cell>
          <cell r="AP2406">
            <v>0</v>
          </cell>
          <cell r="AQ2406">
            <v>0</v>
          </cell>
          <cell r="AR2406">
            <v>0</v>
          </cell>
          <cell r="BF2406">
            <v>0</v>
          </cell>
          <cell r="BG2406">
            <v>0</v>
          </cell>
          <cell r="BH2406">
            <v>0</v>
          </cell>
          <cell r="BI2406">
            <v>4</v>
          </cell>
          <cell r="BJ2406">
            <v>0</v>
          </cell>
        </row>
        <row r="2407">
          <cell r="D2407" t="str">
            <v>Slovenská technická univerzita v Bratislave</v>
          </cell>
          <cell r="AN2407">
            <v>46</v>
          </cell>
          <cell r="AO2407">
            <v>51</v>
          </cell>
          <cell r="AP2407">
            <v>51</v>
          </cell>
          <cell r="AQ2407">
            <v>46</v>
          </cell>
          <cell r="AR2407">
            <v>46</v>
          </cell>
          <cell r="BF2407">
            <v>35.799999999999997</v>
          </cell>
          <cell r="BG2407">
            <v>52.983999999999995</v>
          </cell>
          <cell r="BH2407">
            <v>52.983999999999995</v>
          </cell>
          <cell r="BI2407">
            <v>51</v>
          </cell>
          <cell r="BJ2407">
            <v>0</v>
          </cell>
        </row>
        <row r="2408">
          <cell r="D2408" t="str">
            <v>Slovenská technická univerzita v Bratislave</v>
          </cell>
          <cell r="AN2408">
            <v>0</v>
          </cell>
          <cell r="AO2408">
            <v>0</v>
          </cell>
          <cell r="AP2408">
            <v>0</v>
          </cell>
          <cell r="AQ2408">
            <v>0</v>
          </cell>
          <cell r="AR2408">
            <v>0</v>
          </cell>
          <cell r="BF2408">
            <v>0</v>
          </cell>
          <cell r="BG2408">
            <v>0</v>
          </cell>
          <cell r="BH2408">
            <v>0</v>
          </cell>
          <cell r="BI2408">
            <v>5</v>
          </cell>
          <cell r="BJ2408">
            <v>0</v>
          </cell>
        </row>
        <row r="2409">
          <cell r="D2409" t="str">
            <v>Slovenská technická univerzita v Bratislave</v>
          </cell>
          <cell r="AN2409">
            <v>0</v>
          </cell>
          <cell r="AO2409">
            <v>0</v>
          </cell>
          <cell r="AP2409">
            <v>0</v>
          </cell>
          <cell r="AQ2409">
            <v>0</v>
          </cell>
          <cell r="AR2409">
            <v>0</v>
          </cell>
          <cell r="BF2409">
            <v>0</v>
          </cell>
          <cell r="BG2409">
            <v>0</v>
          </cell>
          <cell r="BH2409">
            <v>0</v>
          </cell>
          <cell r="BI2409">
            <v>1</v>
          </cell>
          <cell r="BJ2409">
            <v>0</v>
          </cell>
        </row>
        <row r="2410">
          <cell r="D2410" t="str">
            <v>Slovenská technická univerzita v Bratislave</v>
          </cell>
          <cell r="AN2410">
            <v>39</v>
          </cell>
          <cell r="AO2410">
            <v>51</v>
          </cell>
          <cell r="AP2410">
            <v>0</v>
          </cell>
          <cell r="AQ2410">
            <v>0</v>
          </cell>
          <cell r="AR2410">
            <v>39</v>
          </cell>
          <cell r="BF2410">
            <v>58.5</v>
          </cell>
          <cell r="BG2410">
            <v>86.58</v>
          </cell>
          <cell r="BH2410">
            <v>75.757499999999993</v>
          </cell>
          <cell r="BI2410">
            <v>51</v>
          </cell>
          <cell r="BJ2410">
            <v>0</v>
          </cell>
        </row>
        <row r="2411">
          <cell r="D2411" t="str">
            <v>Slovenská technická univerzita v Bratislave</v>
          </cell>
          <cell r="AN2411">
            <v>0</v>
          </cell>
          <cell r="AO2411">
            <v>0</v>
          </cell>
          <cell r="AP2411">
            <v>0</v>
          </cell>
          <cell r="AQ2411">
            <v>0</v>
          </cell>
          <cell r="AR2411">
            <v>0</v>
          </cell>
          <cell r="BF2411">
            <v>0</v>
          </cell>
          <cell r="BG2411">
            <v>0</v>
          </cell>
          <cell r="BH2411">
            <v>0</v>
          </cell>
          <cell r="BI2411">
            <v>3</v>
          </cell>
          <cell r="BJ2411">
            <v>0</v>
          </cell>
        </row>
        <row r="2412">
          <cell r="D2412" t="str">
            <v>Slovenská technická univerzita v Bratislave</v>
          </cell>
          <cell r="AN2412">
            <v>197</v>
          </cell>
          <cell r="AO2412">
            <v>206</v>
          </cell>
          <cell r="AP2412">
            <v>0</v>
          </cell>
          <cell r="AQ2412">
            <v>0</v>
          </cell>
          <cell r="AR2412">
            <v>197</v>
          </cell>
          <cell r="BF2412">
            <v>295.5</v>
          </cell>
          <cell r="BG2412">
            <v>443.25</v>
          </cell>
          <cell r="BH2412">
            <v>351.08910891089113</v>
          </cell>
          <cell r="BI2412">
            <v>206</v>
          </cell>
          <cell r="BJ2412">
            <v>0</v>
          </cell>
        </row>
        <row r="2413">
          <cell r="D2413" t="str">
            <v>Slovenská technická univerzita v Bratislave</v>
          </cell>
          <cell r="AN2413">
            <v>0</v>
          </cell>
          <cell r="AO2413">
            <v>0</v>
          </cell>
          <cell r="AP2413">
            <v>0</v>
          </cell>
          <cell r="AQ2413">
            <v>0</v>
          </cell>
          <cell r="AR2413">
            <v>0</v>
          </cell>
          <cell r="BF2413">
            <v>0</v>
          </cell>
          <cell r="BG2413">
            <v>0</v>
          </cell>
          <cell r="BH2413">
            <v>0</v>
          </cell>
          <cell r="BI2413">
            <v>2</v>
          </cell>
          <cell r="BJ2413">
            <v>0</v>
          </cell>
        </row>
        <row r="2414">
          <cell r="D2414" t="str">
            <v>Slovenská technická univerzita v Bratislave</v>
          </cell>
          <cell r="AN2414">
            <v>0</v>
          </cell>
          <cell r="AO2414">
            <v>0</v>
          </cell>
          <cell r="AP2414">
            <v>0</v>
          </cell>
          <cell r="AQ2414">
            <v>0</v>
          </cell>
          <cell r="AR2414">
            <v>0</v>
          </cell>
          <cell r="BF2414">
            <v>0</v>
          </cell>
          <cell r="BG2414">
            <v>0</v>
          </cell>
          <cell r="BH2414">
            <v>0</v>
          </cell>
          <cell r="BI2414">
            <v>4</v>
          </cell>
          <cell r="BJ2414">
            <v>0</v>
          </cell>
        </row>
        <row r="2415">
          <cell r="D2415" t="str">
            <v>Slovenská technická univerzita v Bratislave</v>
          </cell>
          <cell r="AN2415">
            <v>0</v>
          </cell>
          <cell r="AO2415">
            <v>0</v>
          </cell>
          <cell r="AP2415">
            <v>0</v>
          </cell>
          <cell r="AQ2415">
            <v>0</v>
          </cell>
          <cell r="AR2415">
            <v>0</v>
          </cell>
          <cell r="BF2415">
            <v>0</v>
          </cell>
          <cell r="BG2415">
            <v>0</v>
          </cell>
          <cell r="BH2415">
            <v>0</v>
          </cell>
          <cell r="BI2415">
            <v>4</v>
          </cell>
          <cell r="BJ2415">
            <v>0</v>
          </cell>
        </row>
        <row r="2416">
          <cell r="D2416" t="str">
            <v>Slovenská technická univerzita v Bratislave</v>
          </cell>
          <cell r="AN2416">
            <v>65</v>
          </cell>
          <cell r="AO2416">
            <v>70</v>
          </cell>
          <cell r="AP2416">
            <v>70</v>
          </cell>
          <cell r="AQ2416">
            <v>65</v>
          </cell>
          <cell r="AR2416">
            <v>65</v>
          </cell>
          <cell r="BF2416">
            <v>97.5</v>
          </cell>
          <cell r="BG2416">
            <v>144.30000000000001</v>
          </cell>
          <cell r="BH2416">
            <v>141.09333333333333</v>
          </cell>
          <cell r="BI2416">
            <v>70</v>
          </cell>
          <cell r="BJ2416">
            <v>0</v>
          </cell>
        </row>
        <row r="2417">
          <cell r="D2417" t="str">
            <v>Slovenská technická univerzita v Bratislave</v>
          </cell>
          <cell r="AN2417">
            <v>80</v>
          </cell>
          <cell r="AO2417">
            <v>89</v>
          </cell>
          <cell r="AP2417">
            <v>0</v>
          </cell>
          <cell r="AQ2417">
            <v>0</v>
          </cell>
          <cell r="AR2417">
            <v>80</v>
          </cell>
          <cell r="BF2417">
            <v>120</v>
          </cell>
          <cell r="BG2417">
            <v>177.6</v>
          </cell>
          <cell r="BH2417">
            <v>165.76</v>
          </cell>
          <cell r="BI2417">
            <v>89</v>
          </cell>
          <cell r="BJ2417">
            <v>0</v>
          </cell>
        </row>
        <row r="2418">
          <cell r="D2418" t="str">
            <v>Slovenská technická univerzita v Bratislave</v>
          </cell>
          <cell r="AN2418">
            <v>27</v>
          </cell>
          <cell r="AO2418">
            <v>29</v>
          </cell>
          <cell r="AP2418">
            <v>29</v>
          </cell>
          <cell r="AQ2418">
            <v>27</v>
          </cell>
          <cell r="AR2418">
            <v>27</v>
          </cell>
          <cell r="BF2418">
            <v>40.5</v>
          </cell>
          <cell r="BG2418">
            <v>59.94</v>
          </cell>
          <cell r="BH2418">
            <v>59.94</v>
          </cell>
          <cell r="BI2418">
            <v>29</v>
          </cell>
          <cell r="BJ2418">
            <v>0</v>
          </cell>
        </row>
        <row r="2419">
          <cell r="D2419" t="str">
            <v>Slovenská technická univerzita v Bratislave</v>
          </cell>
          <cell r="AN2419">
            <v>7</v>
          </cell>
          <cell r="AO2419">
            <v>0</v>
          </cell>
          <cell r="AP2419">
            <v>0</v>
          </cell>
          <cell r="AQ2419">
            <v>7</v>
          </cell>
          <cell r="AR2419">
            <v>7</v>
          </cell>
          <cell r="BF2419">
            <v>21</v>
          </cell>
          <cell r="BG2419">
            <v>44.73</v>
          </cell>
          <cell r="BH2419">
            <v>44.73</v>
          </cell>
          <cell r="BI2419">
            <v>7</v>
          </cell>
          <cell r="BJ2419">
            <v>7</v>
          </cell>
        </row>
        <row r="2420">
          <cell r="D2420" t="str">
            <v>Slovenská technická univerzita v Bratislave</v>
          </cell>
          <cell r="AN2420">
            <v>0</v>
          </cell>
          <cell r="AO2420">
            <v>0</v>
          </cell>
          <cell r="AP2420">
            <v>0</v>
          </cell>
          <cell r="AQ2420">
            <v>0</v>
          </cell>
          <cell r="AR2420">
            <v>0</v>
          </cell>
          <cell r="BF2420">
            <v>0</v>
          </cell>
          <cell r="BG2420">
            <v>0</v>
          </cell>
          <cell r="BH2420">
            <v>0</v>
          </cell>
          <cell r="BI2420">
            <v>1</v>
          </cell>
          <cell r="BJ2420">
            <v>0</v>
          </cell>
        </row>
        <row r="2421">
          <cell r="D2421" t="str">
            <v>Slovenská technická univerzita v Bratislave</v>
          </cell>
          <cell r="AN2421">
            <v>14</v>
          </cell>
          <cell r="AO2421">
            <v>15</v>
          </cell>
          <cell r="AP2421">
            <v>0</v>
          </cell>
          <cell r="AQ2421">
            <v>0</v>
          </cell>
          <cell r="AR2421">
            <v>14</v>
          </cell>
          <cell r="BF2421">
            <v>21</v>
          </cell>
          <cell r="BG2421">
            <v>31.5</v>
          </cell>
          <cell r="BH2421">
            <v>25.200000000000003</v>
          </cell>
          <cell r="BI2421">
            <v>15</v>
          </cell>
          <cell r="BJ2421">
            <v>0</v>
          </cell>
        </row>
        <row r="2422">
          <cell r="D2422" t="str">
            <v>Slovenská technická univerzita v Bratislave</v>
          </cell>
          <cell r="AN2422">
            <v>6</v>
          </cell>
          <cell r="AO2422">
            <v>0</v>
          </cell>
          <cell r="AP2422">
            <v>0</v>
          </cell>
          <cell r="AQ2422">
            <v>6</v>
          </cell>
          <cell r="AR2422">
            <v>6</v>
          </cell>
          <cell r="BF2422">
            <v>24</v>
          </cell>
          <cell r="BG2422">
            <v>51.12</v>
          </cell>
          <cell r="BH2422">
            <v>51.12</v>
          </cell>
          <cell r="BI2422">
            <v>6</v>
          </cell>
          <cell r="BJ2422">
            <v>6</v>
          </cell>
        </row>
        <row r="2423">
          <cell r="D2423" t="str">
            <v>Slovenská technická univerzita v Bratislave</v>
          </cell>
          <cell r="AN2423">
            <v>16</v>
          </cell>
          <cell r="AO2423">
            <v>18</v>
          </cell>
          <cell r="AP2423">
            <v>0</v>
          </cell>
          <cell r="AQ2423">
            <v>0</v>
          </cell>
          <cell r="AR2423">
            <v>16</v>
          </cell>
          <cell r="BF2423">
            <v>24</v>
          </cell>
          <cell r="BG2423">
            <v>38.160000000000004</v>
          </cell>
          <cell r="BH2423">
            <v>38.160000000000004</v>
          </cell>
          <cell r="BI2423">
            <v>18</v>
          </cell>
          <cell r="BJ2423">
            <v>0</v>
          </cell>
        </row>
        <row r="2424">
          <cell r="D2424" t="str">
            <v>Slovenská technická univerzita v Bratislave</v>
          </cell>
          <cell r="AN2424">
            <v>8</v>
          </cell>
          <cell r="AO2424">
            <v>0</v>
          </cell>
          <cell r="AP2424">
            <v>0</v>
          </cell>
          <cell r="AQ2424">
            <v>8</v>
          </cell>
          <cell r="AR2424">
            <v>8</v>
          </cell>
          <cell r="BF2424">
            <v>24</v>
          </cell>
          <cell r="BG2424">
            <v>51.12</v>
          </cell>
          <cell r="BH2424">
            <v>51.12</v>
          </cell>
          <cell r="BI2424">
            <v>8</v>
          </cell>
          <cell r="BJ2424">
            <v>8</v>
          </cell>
        </row>
        <row r="2425">
          <cell r="D2425" t="str">
            <v>Slovenská technická univerzita v Bratislave</v>
          </cell>
          <cell r="AN2425">
            <v>1</v>
          </cell>
          <cell r="AO2425">
            <v>0</v>
          </cell>
          <cell r="AP2425">
            <v>0</v>
          </cell>
          <cell r="AQ2425">
            <v>0</v>
          </cell>
          <cell r="AR2425">
            <v>0</v>
          </cell>
          <cell r="BF2425">
            <v>0</v>
          </cell>
          <cell r="BG2425">
            <v>0</v>
          </cell>
          <cell r="BH2425">
            <v>0</v>
          </cell>
          <cell r="BI2425">
            <v>4</v>
          </cell>
          <cell r="BJ2425">
            <v>0</v>
          </cell>
        </row>
        <row r="2426">
          <cell r="D2426" t="str">
            <v>Slovenská technická univerzita v Bratislave</v>
          </cell>
          <cell r="AN2426">
            <v>241</v>
          </cell>
          <cell r="AO2426">
            <v>275</v>
          </cell>
          <cell r="AP2426">
            <v>275</v>
          </cell>
          <cell r="AQ2426">
            <v>241</v>
          </cell>
          <cell r="AR2426">
            <v>241</v>
          </cell>
          <cell r="BF2426">
            <v>361.5</v>
          </cell>
          <cell r="BG2426">
            <v>535.02</v>
          </cell>
          <cell r="BH2426">
            <v>529.44687499999998</v>
          </cell>
          <cell r="BI2426">
            <v>275</v>
          </cell>
          <cell r="BJ2426">
            <v>0</v>
          </cell>
        </row>
        <row r="2427">
          <cell r="D2427" t="str">
            <v>Slovenská technická univerzita v Bratislave</v>
          </cell>
          <cell r="AN2427">
            <v>4</v>
          </cell>
          <cell r="AO2427">
            <v>0</v>
          </cell>
          <cell r="AP2427">
            <v>0</v>
          </cell>
          <cell r="AQ2427">
            <v>4</v>
          </cell>
          <cell r="AR2427">
            <v>4</v>
          </cell>
          <cell r="BF2427">
            <v>12</v>
          </cell>
          <cell r="BG2427">
            <v>25.56</v>
          </cell>
          <cell r="BH2427">
            <v>25.56</v>
          </cell>
          <cell r="BI2427">
            <v>4</v>
          </cell>
          <cell r="BJ2427">
            <v>4</v>
          </cell>
        </row>
        <row r="2428">
          <cell r="D2428" t="str">
            <v>Slovenská technická univerzita v Bratislave</v>
          </cell>
          <cell r="AN2428">
            <v>3</v>
          </cell>
          <cell r="AO2428">
            <v>0</v>
          </cell>
          <cell r="AP2428">
            <v>0</v>
          </cell>
          <cell r="AQ2428">
            <v>3</v>
          </cell>
          <cell r="AR2428">
            <v>3</v>
          </cell>
          <cell r="BF2428">
            <v>12</v>
          </cell>
          <cell r="BG2428">
            <v>25.56</v>
          </cell>
          <cell r="BH2428">
            <v>25.56</v>
          </cell>
          <cell r="BI2428">
            <v>3</v>
          </cell>
          <cell r="BJ2428">
            <v>3</v>
          </cell>
        </row>
        <row r="2429">
          <cell r="D2429" t="str">
            <v>Slovenská technická univerzita v Bratislave</v>
          </cell>
          <cell r="AN2429">
            <v>87</v>
          </cell>
          <cell r="AO2429">
            <v>92</v>
          </cell>
          <cell r="AP2429">
            <v>0</v>
          </cell>
          <cell r="AQ2429">
            <v>0</v>
          </cell>
          <cell r="AR2429">
            <v>87</v>
          </cell>
          <cell r="BF2429">
            <v>130.5</v>
          </cell>
          <cell r="BG2429">
            <v>193.14</v>
          </cell>
          <cell r="BH2429">
            <v>173.43183673469386</v>
          </cell>
          <cell r="BI2429">
            <v>92</v>
          </cell>
          <cell r="BJ2429">
            <v>0</v>
          </cell>
        </row>
        <row r="2430">
          <cell r="D2430" t="str">
            <v>Slovenská technická univerzita v Bratislave</v>
          </cell>
          <cell r="AN2430">
            <v>42</v>
          </cell>
          <cell r="AO2430">
            <v>49</v>
          </cell>
          <cell r="AP2430">
            <v>49</v>
          </cell>
          <cell r="AQ2430">
            <v>42</v>
          </cell>
          <cell r="AR2430">
            <v>42</v>
          </cell>
          <cell r="BF2430">
            <v>63</v>
          </cell>
          <cell r="BG2430">
            <v>93.24</v>
          </cell>
          <cell r="BH2430">
            <v>93.24</v>
          </cell>
          <cell r="BI2430">
            <v>49</v>
          </cell>
          <cell r="BJ2430">
            <v>0</v>
          </cell>
        </row>
        <row r="2431">
          <cell r="D2431" t="str">
            <v>Slovenská technická univerzita v Bratislave</v>
          </cell>
          <cell r="AN2431">
            <v>56</v>
          </cell>
          <cell r="AO2431">
            <v>57</v>
          </cell>
          <cell r="AP2431">
            <v>0</v>
          </cell>
          <cell r="AQ2431">
            <v>0</v>
          </cell>
          <cell r="AR2431">
            <v>56</v>
          </cell>
          <cell r="BF2431">
            <v>84</v>
          </cell>
          <cell r="BG2431">
            <v>125.16</v>
          </cell>
          <cell r="BH2431">
            <v>104.97290322580645</v>
          </cell>
          <cell r="BI2431">
            <v>57</v>
          </cell>
          <cell r="BJ2431">
            <v>0</v>
          </cell>
        </row>
        <row r="2432">
          <cell r="D2432" t="str">
            <v>Slovenská technická univerzita v Bratislave</v>
          </cell>
          <cell r="AN2432">
            <v>4</v>
          </cell>
          <cell r="AO2432">
            <v>0</v>
          </cell>
          <cell r="AP2432">
            <v>0</v>
          </cell>
          <cell r="AQ2432">
            <v>0</v>
          </cell>
          <cell r="AR2432">
            <v>4</v>
          </cell>
          <cell r="BF2432">
            <v>12</v>
          </cell>
          <cell r="BG2432">
            <v>25.56</v>
          </cell>
          <cell r="BH2432">
            <v>23.236363636363635</v>
          </cell>
          <cell r="BI2432">
            <v>4</v>
          </cell>
          <cell r="BJ2432">
            <v>4</v>
          </cell>
        </row>
        <row r="2433">
          <cell r="D2433" t="str">
            <v>Slovenská technická univerzita v Bratislave</v>
          </cell>
          <cell r="AN2433">
            <v>29</v>
          </cell>
          <cell r="AO2433">
            <v>33</v>
          </cell>
          <cell r="AP2433">
            <v>0</v>
          </cell>
          <cell r="AQ2433">
            <v>0</v>
          </cell>
          <cell r="AR2433">
            <v>29</v>
          </cell>
          <cell r="BF2433">
            <v>23.9</v>
          </cell>
          <cell r="BG2433">
            <v>38.000999999999998</v>
          </cell>
          <cell r="BH2433">
            <v>32.764641732283465</v>
          </cell>
          <cell r="BI2433">
            <v>33</v>
          </cell>
          <cell r="BJ2433">
            <v>0</v>
          </cell>
        </row>
        <row r="2434">
          <cell r="D2434" t="str">
            <v>Slovenská technická univerzita v Bratislave</v>
          </cell>
          <cell r="AN2434">
            <v>5</v>
          </cell>
          <cell r="AO2434">
            <v>0</v>
          </cell>
          <cell r="AP2434">
            <v>0</v>
          </cell>
          <cell r="AQ2434">
            <v>5</v>
          </cell>
          <cell r="AR2434">
            <v>5</v>
          </cell>
          <cell r="BF2434">
            <v>20</v>
          </cell>
          <cell r="BG2434">
            <v>42.599999999999994</v>
          </cell>
          <cell r="BH2434">
            <v>42.599999999999994</v>
          </cell>
          <cell r="BI2434">
            <v>5</v>
          </cell>
          <cell r="BJ2434">
            <v>5</v>
          </cell>
        </row>
        <row r="2435">
          <cell r="D2435" t="str">
            <v>Slovenská technická univerzita v Bratislave</v>
          </cell>
          <cell r="AN2435">
            <v>50</v>
          </cell>
          <cell r="AO2435">
            <v>58</v>
          </cell>
          <cell r="AP2435">
            <v>58</v>
          </cell>
          <cell r="AQ2435">
            <v>50</v>
          </cell>
          <cell r="AR2435">
            <v>50</v>
          </cell>
          <cell r="BF2435">
            <v>75</v>
          </cell>
          <cell r="BG2435">
            <v>111</v>
          </cell>
          <cell r="BH2435">
            <v>111</v>
          </cell>
          <cell r="BI2435">
            <v>58</v>
          </cell>
          <cell r="BJ2435">
            <v>0</v>
          </cell>
        </row>
        <row r="2436">
          <cell r="D2436" t="str">
            <v>Slovenská technická univerzita v Bratislave</v>
          </cell>
          <cell r="AN2436">
            <v>89</v>
          </cell>
          <cell r="AO2436">
            <v>97</v>
          </cell>
          <cell r="AP2436">
            <v>97</v>
          </cell>
          <cell r="AQ2436">
            <v>89</v>
          </cell>
          <cell r="AR2436">
            <v>89</v>
          </cell>
          <cell r="BF2436">
            <v>133.5</v>
          </cell>
          <cell r="BG2436">
            <v>197.57999999999998</v>
          </cell>
          <cell r="BH2436">
            <v>186.39622641509433</v>
          </cell>
          <cell r="BI2436">
            <v>97</v>
          </cell>
          <cell r="BJ2436">
            <v>0</v>
          </cell>
        </row>
        <row r="2437">
          <cell r="D2437" t="str">
            <v>Slovenská technická univerzita v Bratislave</v>
          </cell>
          <cell r="AN2437">
            <v>25</v>
          </cell>
          <cell r="AO2437">
            <v>28</v>
          </cell>
          <cell r="AP2437">
            <v>0</v>
          </cell>
          <cell r="AQ2437">
            <v>0</v>
          </cell>
          <cell r="AR2437">
            <v>25</v>
          </cell>
          <cell r="BF2437">
            <v>37.5</v>
          </cell>
          <cell r="BG2437">
            <v>55.5</v>
          </cell>
          <cell r="BH2437">
            <v>49.333333333333329</v>
          </cell>
          <cell r="BI2437">
            <v>28</v>
          </cell>
          <cell r="BJ2437">
            <v>0</v>
          </cell>
        </row>
        <row r="2438">
          <cell r="D2438" t="str">
            <v>Slovenská technická univerzita v Bratislave</v>
          </cell>
          <cell r="AN2438">
            <v>47</v>
          </cell>
          <cell r="AO2438">
            <v>53</v>
          </cell>
          <cell r="AP2438">
            <v>0</v>
          </cell>
          <cell r="AQ2438">
            <v>0</v>
          </cell>
          <cell r="AR2438">
            <v>47</v>
          </cell>
          <cell r="BF2438">
            <v>70.5</v>
          </cell>
          <cell r="BG2438">
            <v>227.715</v>
          </cell>
          <cell r="BH2438">
            <v>143.82</v>
          </cell>
          <cell r="BI2438">
            <v>53</v>
          </cell>
          <cell r="BJ2438">
            <v>0</v>
          </cell>
        </row>
        <row r="2439">
          <cell r="D2439" t="str">
            <v>Slovenská technická univerzita v Bratislave</v>
          </cell>
          <cell r="AN2439">
            <v>34</v>
          </cell>
          <cell r="AO2439">
            <v>43</v>
          </cell>
          <cell r="AP2439">
            <v>43</v>
          </cell>
          <cell r="AQ2439">
            <v>34</v>
          </cell>
          <cell r="AR2439">
            <v>34</v>
          </cell>
          <cell r="BF2439">
            <v>29.2</v>
          </cell>
          <cell r="BG2439">
            <v>43.216000000000001</v>
          </cell>
          <cell r="BH2439">
            <v>43.216000000000001</v>
          </cell>
          <cell r="BI2439">
            <v>43</v>
          </cell>
          <cell r="BJ2439">
            <v>0</v>
          </cell>
        </row>
        <row r="2440">
          <cell r="D2440" t="str">
            <v>Slovenská technická univerzita v Bratislave</v>
          </cell>
          <cell r="AN2440">
            <v>127</v>
          </cell>
          <cell r="AO2440">
            <v>152</v>
          </cell>
          <cell r="AP2440">
            <v>0</v>
          </cell>
          <cell r="AQ2440">
            <v>0</v>
          </cell>
          <cell r="AR2440">
            <v>127</v>
          </cell>
          <cell r="BF2440">
            <v>190.5</v>
          </cell>
          <cell r="BG2440">
            <v>281.94</v>
          </cell>
          <cell r="BH2440">
            <v>249.71828571428571</v>
          </cell>
          <cell r="BI2440">
            <v>152</v>
          </cell>
          <cell r="BJ2440">
            <v>0</v>
          </cell>
        </row>
        <row r="2441">
          <cell r="D2441" t="str">
            <v>Slovenská technická univerzita v Bratislave</v>
          </cell>
          <cell r="AN2441">
            <v>18</v>
          </cell>
          <cell r="AO2441">
            <v>19</v>
          </cell>
          <cell r="AP2441">
            <v>19</v>
          </cell>
          <cell r="AQ2441">
            <v>18</v>
          </cell>
          <cell r="AR2441">
            <v>18</v>
          </cell>
          <cell r="BF2441">
            <v>27</v>
          </cell>
          <cell r="BG2441">
            <v>39.96</v>
          </cell>
          <cell r="BH2441">
            <v>39.96</v>
          </cell>
          <cell r="BI2441">
            <v>19</v>
          </cell>
          <cell r="BJ2441">
            <v>0</v>
          </cell>
        </row>
        <row r="2442">
          <cell r="D2442" t="str">
            <v>Slovenská technická univerzita v Bratislave</v>
          </cell>
          <cell r="AN2442">
            <v>47</v>
          </cell>
          <cell r="AO2442">
            <v>49</v>
          </cell>
          <cell r="AP2442">
            <v>0</v>
          </cell>
          <cell r="AQ2442">
            <v>0</v>
          </cell>
          <cell r="AR2442">
            <v>47</v>
          </cell>
          <cell r="BF2442">
            <v>70.5</v>
          </cell>
          <cell r="BG2442">
            <v>104.34</v>
          </cell>
          <cell r="BH2442">
            <v>95.644999999999996</v>
          </cell>
          <cell r="BI2442">
            <v>49</v>
          </cell>
          <cell r="BJ2442">
            <v>0</v>
          </cell>
        </row>
        <row r="2443">
          <cell r="D2443" t="str">
            <v>Slovenská technická univerzita v Bratislave</v>
          </cell>
          <cell r="AN2443">
            <v>18</v>
          </cell>
          <cell r="AO2443">
            <v>18</v>
          </cell>
          <cell r="AP2443">
            <v>18</v>
          </cell>
          <cell r="AQ2443">
            <v>18</v>
          </cell>
          <cell r="AR2443">
            <v>18</v>
          </cell>
          <cell r="BF2443">
            <v>27</v>
          </cell>
          <cell r="BG2443">
            <v>39.96</v>
          </cell>
          <cell r="BH2443">
            <v>39.96</v>
          </cell>
          <cell r="BI2443">
            <v>18</v>
          </cell>
          <cell r="BJ2443">
            <v>0</v>
          </cell>
        </row>
        <row r="2444">
          <cell r="D2444" t="str">
            <v>Slovenská technická univerzita v Bratislave</v>
          </cell>
          <cell r="AN2444">
            <v>42</v>
          </cell>
          <cell r="AO2444">
            <v>53</v>
          </cell>
          <cell r="AP2444">
            <v>53</v>
          </cell>
          <cell r="AQ2444">
            <v>42</v>
          </cell>
          <cell r="AR2444">
            <v>42</v>
          </cell>
          <cell r="BF2444">
            <v>32.4</v>
          </cell>
          <cell r="BG2444">
            <v>47.951999999999998</v>
          </cell>
          <cell r="BH2444">
            <v>47.951999999999998</v>
          </cell>
          <cell r="BI2444">
            <v>53</v>
          </cell>
          <cell r="BJ2444">
            <v>0</v>
          </cell>
        </row>
        <row r="2445">
          <cell r="D2445" t="str">
            <v>Slovenská technická univerzita v Bratislave</v>
          </cell>
          <cell r="AN2445">
            <v>47</v>
          </cell>
          <cell r="AO2445">
            <v>47</v>
          </cell>
          <cell r="AP2445">
            <v>0</v>
          </cell>
          <cell r="AQ2445">
            <v>0</v>
          </cell>
          <cell r="AR2445">
            <v>47</v>
          </cell>
          <cell r="BF2445">
            <v>70.5</v>
          </cell>
          <cell r="BG2445">
            <v>104.34</v>
          </cell>
          <cell r="BH2445">
            <v>71.390526315789472</v>
          </cell>
          <cell r="BI2445">
            <v>47</v>
          </cell>
          <cell r="BJ2445">
            <v>0</v>
          </cell>
        </row>
        <row r="2446">
          <cell r="D2446" t="str">
            <v>Slovenská technická univerzita v Bratislave</v>
          </cell>
          <cell r="AN2446">
            <v>21</v>
          </cell>
          <cell r="AO2446">
            <v>25</v>
          </cell>
          <cell r="AP2446">
            <v>0</v>
          </cell>
          <cell r="AQ2446">
            <v>0</v>
          </cell>
          <cell r="AR2446">
            <v>21</v>
          </cell>
          <cell r="BF2446">
            <v>31.5</v>
          </cell>
          <cell r="BG2446">
            <v>46.62</v>
          </cell>
          <cell r="BH2446">
            <v>43.706249999999997</v>
          </cell>
          <cell r="BI2446">
            <v>25</v>
          </cell>
          <cell r="BJ2446">
            <v>0</v>
          </cell>
        </row>
        <row r="2447">
          <cell r="D2447" t="str">
            <v>Slovenská technická univerzita v Bratislave</v>
          </cell>
          <cell r="AN2447">
            <v>31</v>
          </cell>
          <cell r="AO2447">
            <v>32</v>
          </cell>
          <cell r="AP2447">
            <v>32</v>
          </cell>
          <cell r="AQ2447">
            <v>31</v>
          </cell>
          <cell r="AR2447">
            <v>31</v>
          </cell>
          <cell r="BF2447">
            <v>46.5</v>
          </cell>
          <cell r="BG2447">
            <v>112.06500000000001</v>
          </cell>
          <cell r="BH2447">
            <v>107.39562500000001</v>
          </cell>
          <cell r="BI2447">
            <v>32</v>
          </cell>
          <cell r="BJ2447">
            <v>0</v>
          </cell>
        </row>
        <row r="2448">
          <cell r="D2448" t="str">
            <v>Slovenská technická univerzita v Bratislave</v>
          </cell>
          <cell r="AN2448">
            <v>53</v>
          </cell>
          <cell r="AO2448">
            <v>68</v>
          </cell>
          <cell r="AP2448">
            <v>68</v>
          </cell>
          <cell r="AQ2448">
            <v>53</v>
          </cell>
          <cell r="AR2448">
            <v>53</v>
          </cell>
          <cell r="BF2448">
            <v>45.8</v>
          </cell>
          <cell r="BG2448">
            <v>67.783999999999992</v>
          </cell>
          <cell r="BH2448">
            <v>64.394799999999989</v>
          </cell>
          <cell r="BI2448">
            <v>68</v>
          </cell>
          <cell r="BJ2448">
            <v>0</v>
          </cell>
        </row>
        <row r="2449">
          <cell r="D2449" t="str">
            <v>Slovenská technická univerzita v Bratislave</v>
          </cell>
          <cell r="AN2449">
            <v>26</v>
          </cell>
          <cell r="AO2449">
            <v>33</v>
          </cell>
          <cell r="AP2449">
            <v>33</v>
          </cell>
          <cell r="AQ2449">
            <v>26</v>
          </cell>
          <cell r="AR2449">
            <v>26</v>
          </cell>
          <cell r="BF2449">
            <v>22.4</v>
          </cell>
          <cell r="BG2449">
            <v>33.152000000000001</v>
          </cell>
          <cell r="BH2449">
            <v>33.152000000000001</v>
          </cell>
          <cell r="BI2449">
            <v>33</v>
          </cell>
          <cell r="BJ2449">
            <v>0</v>
          </cell>
        </row>
        <row r="2450">
          <cell r="D2450" t="str">
            <v>Slovenská technická univerzita v Bratislave</v>
          </cell>
          <cell r="AN2450">
            <v>42</v>
          </cell>
          <cell r="AO2450">
            <v>44</v>
          </cell>
          <cell r="AP2450">
            <v>44</v>
          </cell>
          <cell r="AQ2450">
            <v>42</v>
          </cell>
          <cell r="AR2450">
            <v>42</v>
          </cell>
          <cell r="BF2450">
            <v>63</v>
          </cell>
          <cell r="BG2450">
            <v>93.24</v>
          </cell>
          <cell r="BH2450">
            <v>93.24</v>
          </cell>
          <cell r="BI2450">
            <v>44</v>
          </cell>
          <cell r="BJ2450">
            <v>0</v>
          </cell>
        </row>
        <row r="2451">
          <cell r="D2451" t="str">
            <v>Slovenská technická univerzita v Bratislave</v>
          </cell>
          <cell r="AN2451">
            <v>65</v>
          </cell>
          <cell r="AO2451">
            <v>70</v>
          </cell>
          <cell r="AP2451">
            <v>70</v>
          </cell>
          <cell r="AQ2451">
            <v>65</v>
          </cell>
          <cell r="AR2451">
            <v>65</v>
          </cell>
          <cell r="BF2451">
            <v>97.5</v>
          </cell>
          <cell r="BG2451">
            <v>189.63750000000002</v>
          </cell>
          <cell r="BH2451">
            <v>178.80107142857145</v>
          </cell>
          <cell r="BI2451">
            <v>70</v>
          </cell>
          <cell r="BJ2451">
            <v>0</v>
          </cell>
        </row>
        <row r="2452">
          <cell r="D2452" t="str">
            <v>Slovenská technická univerzita v Bratislave</v>
          </cell>
          <cell r="AN2452">
            <v>25</v>
          </cell>
          <cell r="AO2452">
            <v>28</v>
          </cell>
          <cell r="AP2452">
            <v>28</v>
          </cell>
          <cell r="AQ2452">
            <v>25</v>
          </cell>
          <cell r="AR2452">
            <v>25</v>
          </cell>
          <cell r="BF2452">
            <v>20.799999999999997</v>
          </cell>
          <cell r="BG2452">
            <v>30.783999999999995</v>
          </cell>
          <cell r="BH2452">
            <v>29.085950177935938</v>
          </cell>
          <cell r="BI2452">
            <v>28</v>
          </cell>
          <cell r="BJ2452">
            <v>0</v>
          </cell>
        </row>
        <row r="2453">
          <cell r="D2453" t="str">
            <v>Slovenská technická univerzita v Bratislave</v>
          </cell>
          <cell r="AN2453">
            <v>40</v>
          </cell>
          <cell r="AO2453">
            <v>46</v>
          </cell>
          <cell r="AP2453">
            <v>46</v>
          </cell>
          <cell r="AQ2453">
            <v>40</v>
          </cell>
          <cell r="AR2453">
            <v>40</v>
          </cell>
          <cell r="BF2453">
            <v>32.799999999999997</v>
          </cell>
          <cell r="BG2453">
            <v>48.543999999999997</v>
          </cell>
          <cell r="BH2453">
            <v>48.543999999999997</v>
          </cell>
          <cell r="BI2453">
            <v>46</v>
          </cell>
          <cell r="BJ2453">
            <v>0</v>
          </cell>
        </row>
        <row r="2454">
          <cell r="D2454" t="str">
            <v>Slovenská technická univerzita v Bratislave</v>
          </cell>
          <cell r="AN2454">
            <v>0</v>
          </cell>
          <cell r="AO2454">
            <v>0</v>
          </cell>
          <cell r="AP2454">
            <v>0</v>
          </cell>
          <cell r="AQ2454">
            <v>0</v>
          </cell>
          <cell r="AR2454">
            <v>0</v>
          </cell>
          <cell r="BF2454">
            <v>0</v>
          </cell>
          <cell r="BG2454">
            <v>0</v>
          </cell>
          <cell r="BH2454">
            <v>0</v>
          </cell>
          <cell r="BI2454">
            <v>3</v>
          </cell>
          <cell r="BJ2454">
            <v>0</v>
          </cell>
        </row>
        <row r="2455">
          <cell r="D2455" t="str">
            <v>Slovenská technická univerzita v Bratislave</v>
          </cell>
          <cell r="AN2455">
            <v>0</v>
          </cell>
          <cell r="AO2455">
            <v>0</v>
          </cell>
          <cell r="AP2455">
            <v>0</v>
          </cell>
          <cell r="AQ2455">
            <v>0</v>
          </cell>
          <cell r="AR2455">
            <v>0</v>
          </cell>
          <cell r="BF2455">
            <v>0</v>
          </cell>
          <cell r="BG2455">
            <v>0</v>
          </cell>
          <cell r="BH2455">
            <v>0</v>
          </cell>
          <cell r="BI2455">
            <v>1</v>
          </cell>
          <cell r="BJ2455">
            <v>0</v>
          </cell>
        </row>
        <row r="2456">
          <cell r="D2456" t="str">
            <v>Slovenská technická univerzita v Bratislave</v>
          </cell>
          <cell r="AN2456">
            <v>0</v>
          </cell>
          <cell r="AO2456">
            <v>0</v>
          </cell>
          <cell r="AP2456">
            <v>0</v>
          </cell>
          <cell r="AQ2456">
            <v>0</v>
          </cell>
          <cell r="AR2456">
            <v>0</v>
          </cell>
          <cell r="BF2456">
            <v>0</v>
          </cell>
          <cell r="BG2456">
            <v>0</v>
          </cell>
          <cell r="BH2456">
            <v>0</v>
          </cell>
          <cell r="BI2456">
            <v>3</v>
          </cell>
          <cell r="BJ2456">
            <v>0</v>
          </cell>
        </row>
        <row r="2457">
          <cell r="D2457" t="str">
            <v>Slovenská technická univerzita v Bratislave</v>
          </cell>
          <cell r="AN2457">
            <v>3</v>
          </cell>
          <cell r="AO2457">
            <v>4</v>
          </cell>
          <cell r="AP2457">
            <v>4</v>
          </cell>
          <cell r="AQ2457">
            <v>3</v>
          </cell>
          <cell r="AR2457">
            <v>3</v>
          </cell>
          <cell r="BF2457">
            <v>4.5</v>
          </cell>
          <cell r="BG2457">
            <v>6.66</v>
          </cell>
          <cell r="BH2457">
            <v>6.66</v>
          </cell>
          <cell r="BI2457">
            <v>4</v>
          </cell>
          <cell r="BJ2457">
            <v>0</v>
          </cell>
        </row>
        <row r="2458">
          <cell r="D2458" t="str">
            <v>Univerzita veterinárskeho lekárstva a farmácie v Košiciach</v>
          </cell>
          <cell r="AN2458">
            <v>42</v>
          </cell>
          <cell r="AO2458">
            <v>43</v>
          </cell>
          <cell r="AP2458">
            <v>0</v>
          </cell>
          <cell r="AQ2458">
            <v>0</v>
          </cell>
          <cell r="AR2458">
            <v>42</v>
          </cell>
          <cell r="BF2458">
            <v>35.099999999999994</v>
          </cell>
          <cell r="BG2458">
            <v>154.79099999999997</v>
          </cell>
          <cell r="BH2458">
            <v>92.874599999999973</v>
          </cell>
          <cell r="BI2458">
            <v>43</v>
          </cell>
          <cell r="BJ2458">
            <v>0</v>
          </cell>
        </row>
        <row r="2459">
          <cell r="D2459" t="str">
            <v>Katolícka univerzita v Ružomberku</v>
          </cell>
          <cell r="AN2459">
            <v>0</v>
          </cell>
          <cell r="AO2459">
            <v>0</v>
          </cell>
          <cell r="AP2459">
            <v>0</v>
          </cell>
          <cell r="AQ2459">
            <v>0</v>
          </cell>
          <cell r="AR2459">
            <v>0</v>
          </cell>
          <cell r="BF2459">
            <v>0</v>
          </cell>
          <cell r="BG2459">
            <v>0</v>
          </cell>
          <cell r="BH2459">
            <v>0</v>
          </cell>
          <cell r="BI2459">
            <v>25</v>
          </cell>
          <cell r="BJ2459">
            <v>0</v>
          </cell>
        </row>
        <row r="2460">
          <cell r="D2460" t="str">
            <v>Katolícka univerzita v Ružomberku</v>
          </cell>
          <cell r="AN2460">
            <v>7.5</v>
          </cell>
          <cell r="AO2460">
            <v>9</v>
          </cell>
          <cell r="AP2460">
            <v>0</v>
          </cell>
          <cell r="AQ2460">
            <v>0</v>
          </cell>
          <cell r="AR2460">
            <v>7.5</v>
          </cell>
          <cell r="BF2460">
            <v>11.25</v>
          </cell>
          <cell r="BG2460">
            <v>16.2</v>
          </cell>
          <cell r="BH2460">
            <v>15.12</v>
          </cell>
          <cell r="BI2460">
            <v>9</v>
          </cell>
          <cell r="BJ2460">
            <v>0</v>
          </cell>
        </row>
        <row r="2461">
          <cell r="D2461" t="str">
            <v>Katolícka univerzita v Ružomberku</v>
          </cell>
          <cell r="AN2461">
            <v>2</v>
          </cell>
          <cell r="AO2461">
            <v>4</v>
          </cell>
          <cell r="AP2461">
            <v>4</v>
          </cell>
          <cell r="AQ2461">
            <v>2</v>
          </cell>
          <cell r="AR2461">
            <v>2</v>
          </cell>
          <cell r="BF2461">
            <v>3</v>
          </cell>
          <cell r="BG2461">
            <v>3.57</v>
          </cell>
          <cell r="BH2461">
            <v>3.57</v>
          </cell>
          <cell r="BI2461">
            <v>4</v>
          </cell>
          <cell r="BJ2461">
            <v>0</v>
          </cell>
        </row>
        <row r="2462">
          <cell r="D2462" t="str">
            <v>Katolícka univerzita v Ružomberku</v>
          </cell>
          <cell r="AN2462">
            <v>0</v>
          </cell>
          <cell r="AO2462">
            <v>0</v>
          </cell>
          <cell r="AP2462">
            <v>0</v>
          </cell>
          <cell r="AQ2462">
            <v>0</v>
          </cell>
          <cell r="AR2462">
            <v>0</v>
          </cell>
          <cell r="BF2462">
            <v>0</v>
          </cell>
          <cell r="BG2462">
            <v>0</v>
          </cell>
          <cell r="BH2462">
            <v>0</v>
          </cell>
          <cell r="BI2462">
            <v>25</v>
          </cell>
          <cell r="BJ2462">
            <v>0</v>
          </cell>
        </row>
        <row r="2463">
          <cell r="D2463" t="str">
            <v>Katolícka univerzita v Ružomberku</v>
          </cell>
          <cell r="AN2463">
            <v>3</v>
          </cell>
          <cell r="AO2463">
            <v>3.5</v>
          </cell>
          <cell r="AP2463">
            <v>0</v>
          </cell>
          <cell r="AQ2463">
            <v>0</v>
          </cell>
          <cell r="AR2463">
            <v>3</v>
          </cell>
          <cell r="BF2463">
            <v>4.5</v>
          </cell>
          <cell r="BG2463">
            <v>5.3549999999999995</v>
          </cell>
          <cell r="BH2463">
            <v>0</v>
          </cell>
          <cell r="BI2463">
            <v>3.5</v>
          </cell>
          <cell r="BJ2463">
            <v>0</v>
          </cell>
        </row>
        <row r="2464">
          <cell r="D2464" t="str">
            <v>Katolícka univerzita v Ružomberku</v>
          </cell>
          <cell r="AN2464">
            <v>13</v>
          </cell>
          <cell r="AO2464">
            <v>21</v>
          </cell>
          <cell r="AP2464">
            <v>0</v>
          </cell>
          <cell r="AQ2464">
            <v>0</v>
          </cell>
          <cell r="AR2464">
            <v>13</v>
          </cell>
          <cell r="BF2464">
            <v>11.2</v>
          </cell>
          <cell r="BG2464">
            <v>13.327999999999999</v>
          </cell>
          <cell r="BH2464">
            <v>12.494999999999999</v>
          </cell>
          <cell r="BI2464">
            <v>21</v>
          </cell>
          <cell r="BJ2464">
            <v>0</v>
          </cell>
        </row>
        <row r="2465">
          <cell r="D2465" t="str">
            <v>Katolícka univerzita v Ružomberku</v>
          </cell>
          <cell r="AN2465">
            <v>13</v>
          </cell>
          <cell r="AO2465">
            <v>15</v>
          </cell>
          <cell r="AP2465">
            <v>0</v>
          </cell>
          <cell r="AQ2465">
            <v>0</v>
          </cell>
          <cell r="AR2465">
            <v>13</v>
          </cell>
          <cell r="BF2465">
            <v>11.5</v>
          </cell>
          <cell r="BG2465">
            <v>24.724999999999998</v>
          </cell>
          <cell r="BH2465">
            <v>24.724999999999998</v>
          </cell>
          <cell r="BI2465">
            <v>15</v>
          </cell>
          <cell r="BJ2465">
            <v>0</v>
          </cell>
        </row>
        <row r="2466">
          <cell r="D2466" t="str">
            <v>Katolícka univerzita v Ružomberku</v>
          </cell>
          <cell r="AN2466">
            <v>71</v>
          </cell>
          <cell r="AO2466">
            <v>83</v>
          </cell>
          <cell r="AP2466">
            <v>0</v>
          </cell>
          <cell r="AQ2466">
            <v>0</v>
          </cell>
          <cell r="AR2466">
            <v>71</v>
          </cell>
          <cell r="BF2466">
            <v>62.599999999999994</v>
          </cell>
          <cell r="BG2466">
            <v>74.493999999999986</v>
          </cell>
          <cell r="BH2466">
            <v>74.493999999999986</v>
          </cell>
          <cell r="BI2466">
            <v>83</v>
          </cell>
          <cell r="BJ2466">
            <v>0</v>
          </cell>
        </row>
        <row r="2467">
          <cell r="D2467" t="str">
            <v>Katolícka univerzita v Ružomberku</v>
          </cell>
          <cell r="AN2467">
            <v>8</v>
          </cell>
          <cell r="AO2467">
            <v>9</v>
          </cell>
          <cell r="AP2467">
            <v>0</v>
          </cell>
          <cell r="AQ2467">
            <v>0</v>
          </cell>
          <cell r="AR2467">
            <v>8</v>
          </cell>
          <cell r="BF2467">
            <v>12</v>
          </cell>
          <cell r="BG2467">
            <v>25.799999999999997</v>
          </cell>
          <cell r="BH2467">
            <v>25.799999999999997</v>
          </cell>
          <cell r="BI2467">
            <v>9</v>
          </cell>
          <cell r="BJ2467">
            <v>0</v>
          </cell>
        </row>
        <row r="2468">
          <cell r="D2468" t="str">
            <v>Katolícka univerzita v Ružomberku</v>
          </cell>
          <cell r="AN2468">
            <v>254</v>
          </cell>
          <cell r="AO2468">
            <v>255</v>
          </cell>
          <cell r="AP2468">
            <v>0</v>
          </cell>
          <cell r="AQ2468">
            <v>0</v>
          </cell>
          <cell r="AR2468">
            <v>254</v>
          </cell>
          <cell r="BF2468">
            <v>222.5</v>
          </cell>
          <cell r="BG2468">
            <v>231.4</v>
          </cell>
          <cell r="BH2468">
            <v>210.36363636363637</v>
          </cell>
          <cell r="BI2468">
            <v>255</v>
          </cell>
          <cell r="BJ2468">
            <v>0</v>
          </cell>
        </row>
        <row r="2469">
          <cell r="D2469" t="str">
            <v>Katolícka univerzita v Ružomberku</v>
          </cell>
          <cell r="AN2469">
            <v>32</v>
          </cell>
          <cell r="AO2469">
            <v>35</v>
          </cell>
          <cell r="AP2469">
            <v>0</v>
          </cell>
          <cell r="AQ2469">
            <v>0</v>
          </cell>
          <cell r="AR2469">
            <v>32</v>
          </cell>
          <cell r="BF2469">
            <v>28.4</v>
          </cell>
          <cell r="BG2469">
            <v>33.795999999999999</v>
          </cell>
          <cell r="BH2469">
            <v>30.040888888888887</v>
          </cell>
          <cell r="BI2469">
            <v>35</v>
          </cell>
          <cell r="BJ2469">
            <v>0</v>
          </cell>
        </row>
        <row r="2470">
          <cell r="D2470" t="str">
            <v>Katolícka univerzita v Ružomberku</v>
          </cell>
          <cell r="AN2470">
            <v>0</v>
          </cell>
          <cell r="AO2470">
            <v>0</v>
          </cell>
          <cell r="AP2470">
            <v>0</v>
          </cell>
          <cell r="AQ2470">
            <v>0</v>
          </cell>
          <cell r="AR2470">
            <v>0</v>
          </cell>
          <cell r="BF2470">
            <v>0</v>
          </cell>
          <cell r="BG2470">
            <v>0</v>
          </cell>
          <cell r="BH2470">
            <v>0</v>
          </cell>
          <cell r="BI2470">
            <v>21</v>
          </cell>
          <cell r="BJ2470">
            <v>0</v>
          </cell>
        </row>
        <row r="2471">
          <cell r="D2471" t="str">
            <v>Katolícka univerzita v Ružomberku</v>
          </cell>
          <cell r="AN2471">
            <v>5.5</v>
          </cell>
          <cell r="AO2471">
            <v>7</v>
          </cell>
          <cell r="AP2471">
            <v>7</v>
          </cell>
          <cell r="AQ2471">
            <v>5.5</v>
          </cell>
          <cell r="AR2471">
            <v>5.5</v>
          </cell>
          <cell r="BF2471">
            <v>4.5999999999999996</v>
          </cell>
          <cell r="BG2471">
            <v>5.4739999999999993</v>
          </cell>
          <cell r="BH2471">
            <v>5.4739999999999993</v>
          </cell>
          <cell r="BI2471">
            <v>7</v>
          </cell>
          <cell r="BJ2471">
            <v>0</v>
          </cell>
        </row>
        <row r="2472">
          <cell r="D2472" t="str">
            <v>Katolícka univerzita v Ružomberku</v>
          </cell>
          <cell r="AN2472">
            <v>8.5</v>
          </cell>
          <cell r="AO2472">
            <v>9</v>
          </cell>
          <cell r="AP2472">
            <v>9</v>
          </cell>
          <cell r="AQ2472">
            <v>8.5</v>
          </cell>
          <cell r="AR2472">
            <v>8.5</v>
          </cell>
          <cell r="BF2472">
            <v>7.3</v>
          </cell>
          <cell r="BG2472">
            <v>8.6869999999999994</v>
          </cell>
          <cell r="BH2472">
            <v>8.6869999999999994</v>
          </cell>
          <cell r="BI2472">
            <v>9</v>
          </cell>
          <cell r="BJ2472">
            <v>0</v>
          </cell>
        </row>
        <row r="2473">
          <cell r="D2473" t="str">
            <v>Katolícka univerzita v Ružomberku</v>
          </cell>
          <cell r="AN2473">
            <v>1.5</v>
          </cell>
          <cell r="AO2473">
            <v>2</v>
          </cell>
          <cell r="AP2473">
            <v>0</v>
          </cell>
          <cell r="AQ2473">
            <v>0</v>
          </cell>
          <cell r="AR2473">
            <v>1.5</v>
          </cell>
          <cell r="BF2473">
            <v>1.35</v>
          </cell>
          <cell r="BG2473">
            <v>2.9024999999999999</v>
          </cell>
          <cell r="BH2473">
            <v>2.9024999999999999</v>
          </cell>
          <cell r="BI2473">
            <v>2</v>
          </cell>
          <cell r="BJ2473">
            <v>0</v>
          </cell>
        </row>
        <row r="2474">
          <cell r="D2474" t="str">
            <v>Katolícka univerzita v Ružomberku</v>
          </cell>
          <cell r="AN2474">
            <v>1</v>
          </cell>
          <cell r="AO2474">
            <v>1</v>
          </cell>
          <cell r="AP2474">
            <v>0</v>
          </cell>
          <cell r="AQ2474">
            <v>0</v>
          </cell>
          <cell r="AR2474">
            <v>1</v>
          </cell>
          <cell r="BF2474">
            <v>0.85</v>
          </cell>
          <cell r="BG2474">
            <v>1.8274999999999999</v>
          </cell>
          <cell r="BH2474">
            <v>1.7203152492668621</v>
          </cell>
          <cell r="BI2474">
            <v>1</v>
          </cell>
          <cell r="BJ2474">
            <v>0</v>
          </cell>
        </row>
        <row r="2475">
          <cell r="D2475" t="str">
            <v>Katolícka univerzita v Ružomberku</v>
          </cell>
          <cell r="AN2475">
            <v>8</v>
          </cell>
          <cell r="AO2475">
            <v>10</v>
          </cell>
          <cell r="AP2475">
            <v>10</v>
          </cell>
          <cell r="AQ2475">
            <v>8</v>
          </cell>
          <cell r="AR2475">
            <v>8</v>
          </cell>
          <cell r="BF2475">
            <v>7.7</v>
          </cell>
          <cell r="BG2475">
            <v>9.1630000000000003</v>
          </cell>
          <cell r="BH2475">
            <v>8.6255806451612909</v>
          </cell>
          <cell r="BI2475">
            <v>10</v>
          </cell>
          <cell r="BJ2475">
            <v>0</v>
          </cell>
        </row>
        <row r="2476">
          <cell r="D2476" t="str">
            <v>Katolícka univerzita v Ružomberku</v>
          </cell>
          <cell r="AN2476">
            <v>3.5</v>
          </cell>
          <cell r="AO2476">
            <v>6</v>
          </cell>
          <cell r="AP2476">
            <v>6</v>
          </cell>
          <cell r="AQ2476">
            <v>3.5</v>
          </cell>
          <cell r="AR2476">
            <v>3.5</v>
          </cell>
          <cell r="BF2476">
            <v>2.5999999999999996</v>
          </cell>
          <cell r="BG2476">
            <v>3.7439999999999993</v>
          </cell>
          <cell r="BH2476">
            <v>3.7439999999999993</v>
          </cell>
          <cell r="BI2476">
            <v>6</v>
          </cell>
          <cell r="BJ2476">
            <v>0</v>
          </cell>
        </row>
        <row r="2477">
          <cell r="D2477" t="str">
            <v>Katolícka univerzita v Ružomberku</v>
          </cell>
          <cell r="AN2477">
            <v>3</v>
          </cell>
          <cell r="AO2477">
            <v>3</v>
          </cell>
          <cell r="AP2477">
            <v>0</v>
          </cell>
          <cell r="AQ2477">
            <v>0</v>
          </cell>
          <cell r="AR2477">
            <v>3</v>
          </cell>
          <cell r="BF2477">
            <v>2.4</v>
          </cell>
          <cell r="BG2477">
            <v>2.6160000000000001</v>
          </cell>
          <cell r="BH2477">
            <v>2.4625689149560119</v>
          </cell>
          <cell r="BI2477">
            <v>3</v>
          </cell>
          <cell r="BJ2477">
            <v>0</v>
          </cell>
        </row>
        <row r="2478">
          <cell r="D2478" t="str">
            <v>Katolícka univerzita v Ružomberku</v>
          </cell>
          <cell r="AN2478">
            <v>7</v>
          </cell>
          <cell r="AO2478">
            <v>11</v>
          </cell>
          <cell r="AP2478">
            <v>0</v>
          </cell>
          <cell r="AQ2478">
            <v>0</v>
          </cell>
          <cell r="AR2478">
            <v>7</v>
          </cell>
          <cell r="BF2478">
            <v>5.8</v>
          </cell>
          <cell r="BG2478">
            <v>12.469999999999999</v>
          </cell>
          <cell r="BH2478">
            <v>12.469999999999999</v>
          </cell>
          <cell r="BI2478">
            <v>11</v>
          </cell>
          <cell r="BJ2478">
            <v>0</v>
          </cell>
        </row>
        <row r="2479">
          <cell r="D2479" t="str">
            <v>Katolícka univerzita v Ružomberku</v>
          </cell>
          <cell r="AN2479">
            <v>12.5</v>
          </cell>
          <cell r="AO2479">
            <v>14</v>
          </cell>
          <cell r="AP2479">
            <v>0</v>
          </cell>
          <cell r="AQ2479">
            <v>0</v>
          </cell>
          <cell r="AR2479">
            <v>12.5</v>
          </cell>
          <cell r="BF2479">
            <v>9.5</v>
          </cell>
          <cell r="BG2479">
            <v>10.355</v>
          </cell>
          <cell r="BH2479">
            <v>10.355</v>
          </cell>
          <cell r="BI2479">
            <v>14</v>
          </cell>
          <cell r="BJ2479">
            <v>0</v>
          </cell>
        </row>
        <row r="2480">
          <cell r="D2480" t="str">
            <v>Katolícka univerzita v Ružomberku</v>
          </cell>
          <cell r="AN2480">
            <v>41</v>
          </cell>
          <cell r="AO2480">
            <v>45</v>
          </cell>
          <cell r="AP2480">
            <v>0</v>
          </cell>
          <cell r="AQ2480">
            <v>0</v>
          </cell>
          <cell r="AR2480">
            <v>41</v>
          </cell>
          <cell r="BF2480">
            <v>35</v>
          </cell>
          <cell r="BG2480">
            <v>51.8</v>
          </cell>
          <cell r="BH2480">
            <v>50.436842105263153</v>
          </cell>
          <cell r="BI2480">
            <v>45</v>
          </cell>
          <cell r="BJ2480">
            <v>0</v>
          </cell>
        </row>
        <row r="2481">
          <cell r="D2481" t="str">
            <v>Katolícka univerzita v Ružomberku</v>
          </cell>
          <cell r="AN2481">
            <v>45</v>
          </cell>
          <cell r="AO2481">
            <v>46</v>
          </cell>
          <cell r="AP2481">
            <v>0</v>
          </cell>
          <cell r="AQ2481">
            <v>0</v>
          </cell>
          <cell r="AR2481">
            <v>45</v>
          </cell>
          <cell r="BF2481">
            <v>67.5</v>
          </cell>
          <cell r="BG2481">
            <v>145.125</v>
          </cell>
          <cell r="BH2481">
            <v>129</v>
          </cell>
          <cell r="BI2481">
            <v>46</v>
          </cell>
          <cell r="BJ2481">
            <v>0</v>
          </cell>
        </row>
        <row r="2482">
          <cell r="D2482" t="str">
            <v>Katolícka univerzita v Ružomberku</v>
          </cell>
          <cell r="AN2482">
            <v>74</v>
          </cell>
          <cell r="AO2482">
            <v>78</v>
          </cell>
          <cell r="AP2482">
            <v>0</v>
          </cell>
          <cell r="AQ2482">
            <v>0</v>
          </cell>
          <cell r="AR2482">
            <v>74</v>
          </cell>
          <cell r="BF2482">
            <v>62.3</v>
          </cell>
          <cell r="BG2482">
            <v>133.94499999999999</v>
          </cell>
          <cell r="BH2482">
            <v>130.42013157894738</v>
          </cell>
          <cell r="BI2482">
            <v>78</v>
          </cell>
          <cell r="BJ2482">
            <v>0</v>
          </cell>
        </row>
        <row r="2483">
          <cell r="D2483" t="str">
            <v>Univerzita Komenského v Bratislave</v>
          </cell>
          <cell r="AN2483">
            <v>2</v>
          </cell>
          <cell r="AO2483">
            <v>0</v>
          </cell>
          <cell r="AP2483">
            <v>0</v>
          </cell>
          <cell r="AQ2483">
            <v>0</v>
          </cell>
          <cell r="AR2483">
            <v>2</v>
          </cell>
          <cell r="BF2483">
            <v>8</v>
          </cell>
          <cell r="BG2483">
            <v>8.8000000000000007</v>
          </cell>
          <cell r="BH2483">
            <v>8.8000000000000007</v>
          </cell>
          <cell r="BI2483">
            <v>2</v>
          </cell>
          <cell r="BJ2483">
            <v>2</v>
          </cell>
        </row>
        <row r="2484">
          <cell r="D2484" t="str">
            <v>Technická univerzita v Košiciach</v>
          </cell>
          <cell r="AN2484">
            <v>0</v>
          </cell>
          <cell r="AO2484">
            <v>0</v>
          </cell>
          <cell r="AP2484">
            <v>0</v>
          </cell>
          <cell r="AQ2484">
            <v>0</v>
          </cell>
          <cell r="AR2484">
            <v>0</v>
          </cell>
          <cell r="BF2484">
            <v>0</v>
          </cell>
          <cell r="BG2484">
            <v>0</v>
          </cell>
          <cell r="BH2484">
            <v>0</v>
          </cell>
          <cell r="BI2484">
            <v>3</v>
          </cell>
          <cell r="BJ2484">
            <v>0</v>
          </cell>
        </row>
        <row r="2485">
          <cell r="D2485" t="str">
            <v>Univerzita J. Selyeho</v>
          </cell>
          <cell r="AN2485">
            <v>10</v>
          </cell>
          <cell r="AO2485">
            <v>0</v>
          </cell>
          <cell r="AP2485">
            <v>0</v>
          </cell>
          <cell r="AQ2485">
            <v>0</v>
          </cell>
          <cell r="AR2485">
            <v>10</v>
          </cell>
          <cell r="BF2485">
            <v>40</v>
          </cell>
          <cell r="BG2485">
            <v>44</v>
          </cell>
          <cell r="BH2485">
            <v>44</v>
          </cell>
          <cell r="BI2485">
            <v>10</v>
          </cell>
          <cell r="BJ2485">
            <v>10</v>
          </cell>
        </row>
        <row r="2486">
          <cell r="D2486" t="str">
            <v>Univerzita J. Selyeho</v>
          </cell>
          <cell r="AN2486">
            <v>0</v>
          </cell>
          <cell r="AO2486">
            <v>0</v>
          </cell>
          <cell r="AP2486">
            <v>0</v>
          </cell>
          <cell r="AQ2486">
            <v>0</v>
          </cell>
          <cell r="AR2486">
            <v>0</v>
          </cell>
          <cell r="BF2486">
            <v>0</v>
          </cell>
          <cell r="BG2486">
            <v>0</v>
          </cell>
          <cell r="BH2486">
            <v>0</v>
          </cell>
          <cell r="BI2486">
            <v>158</v>
          </cell>
          <cell r="BJ2486">
            <v>0</v>
          </cell>
        </row>
        <row r="2487">
          <cell r="D2487" t="str">
            <v>Univerzita J. Selyeho</v>
          </cell>
          <cell r="AN2487">
            <v>0</v>
          </cell>
          <cell r="AO2487">
            <v>0</v>
          </cell>
          <cell r="AP2487">
            <v>0</v>
          </cell>
          <cell r="AQ2487">
            <v>0</v>
          </cell>
          <cell r="AR2487">
            <v>0</v>
          </cell>
          <cell r="BF2487">
            <v>0</v>
          </cell>
          <cell r="BG2487">
            <v>0</v>
          </cell>
          <cell r="BH2487">
            <v>0</v>
          </cell>
          <cell r="BI2487">
            <v>50</v>
          </cell>
          <cell r="BJ2487">
            <v>0</v>
          </cell>
        </row>
        <row r="2488">
          <cell r="D2488" t="str">
            <v>Univerzita J. Selyeho</v>
          </cell>
          <cell r="AN2488">
            <v>3</v>
          </cell>
          <cell r="AO2488">
            <v>0</v>
          </cell>
          <cell r="AP2488">
            <v>0</v>
          </cell>
          <cell r="AQ2488">
            <v>0</v>
          </cell>
          <cell r="AR2488">
            <v>3</v>
          </cell>
          <cell r="BF2488">
            <v>12</v>
          </cell>
          <cell r="BG2488">
            <v>13.200000000000001</v>
          </cell>
          <cell r="BH2488">
            <v>13.200000000000001</v>
          </cell>
          <cell r="BI2488">
            <v>3</v>
          </cell>
          <cell r="BJ2488">
            <v>3</v>
          </cell>
        </row>
        <row r="2489">
          <cell r="D2489" t="str">
            <v>Univerzita J. Selyeho</v>
          </cell>
          <cell r="AN2489">
            <v>0</v>
          </cell>
          <cell r="AO2489">
            <v>0</v>
          </cell>
          <cell r="AP2489">
            <v>0</v>
          </cell>
          <cell r="AQ2489">
            <v>0</v>
          </cell>
          <cell r="AR2489">
            <v>0</v>
          </cell>
          <cell r="BF2489">
            <v>0</v>
          </cell>
          <cell r="BG2489">
            <v>0</v>
          </cell>
          <cell r="BH2489">
            <v>0</v>
          </cell>
          <cell r="BI2489">
            <v>130</v>
          </cell>
          <cell r="BJ2489">
            <v>0</v>
          </cell>
        </row>
        <row r="2490">
          <cell r="D2490" t="str">
            <v>Univerzita J. Selyeho</v>
          </cell>
          <cell r="AN2490">
            <v>5.5</v>
          </cell>
          <cell r="AO2490">
            <v>6.5</v>
          </cell>
          <cell r="AP2490">
            <v>0</v>
          </cell>
          <cell r="AQ2490">
            <v>0</v>
          </cell>
          <cell r="AR2490">
            <v>5.5</v>
          </cell>
          <cell r="BF2490">
            <v>8.25</v>
          </cell>
          <cell r="BG2490">
            <v>8.9925000000000015</v>
          </cell>
          <cell r="BH2490">
            <v>8.0932500000000012</v>
          </cell>
          <cell r="BI2490">
            <v>6.5</v>
          </cell>
          <cell r="BJ2490">
            <v>0</v>
          </cell>
        </row>
        <row r="2491">
          <cell r="D2491" t="str">
            <v>Univerzita J. Selyeho</v>
          </cell>
          <cell r="AN2491">
            <v>13.5</v>
          </cell>
          <cell r="AO2491">
            <v>14.5</v>
          </cell>
          <cell r="AP2491">
            <v>0</v>
          </cell>
          <cell r="AQ2491">
            <v>0</v>
          </cell>
          <cell r="AR2491">
            <v>13.5</v>
          </cell>
          <cell r="BF2491">
            <v>20.25</v>
          </cell>
          <cell r="BG2491">
            <v>22.072500000000002</v>
          </cell>
          <cell r="BH2491">
            <v>19.475735294117648</v>
          </cell>
          <cell r="BI2491">
            <v>14.5</v>
          </cell>
          <cell r="BJ2491">
            <v>0</v>
          </cell>
        </row>
        <row r="2492">
          <cell r="D2492" t="str">
            <v>Univerzita J. Selyeho</v>
          </cell>
          <cell r="AN2492">
            <v>4.5</v>
          </cell>
          <cell r="AO2492">
            <v>5</v>
          </cell>
          <cell r="AP2492">
            <v>5</v>
          </cell>
          <cell r="AQ2492">
            <v>4.5</v>
          </cell>
          <cell r="AR2492">
            <v>4.5</v>
          </cell>
          <cell r="BF2492">
            <v>6.75</v>
          </cell>
          <cell r="BG2492">
            <v>9.7199999999999989</v>
          </cell>
          <cell r="BH2492">
            <v>9.7199999999999989</v>
          </cell>
          <cell r="BI2492">
            <v>5</v>
          </cell>
          <cell r="BJ2492">
            <v>0</v>
          </cell>
        </row>
        <row r="2493">
          <cell r="D2493" t="str">
            <v>Univerzita J. Selyeho</v>
          </cell>
          <cell r="AN2493">
            <v>26.5</v>
          </cell>
          <cell r="AO2493">
            <v>29</v>
          </cell>
          <cell r="AP2493">
            <v>29</v>
          </cell>
          <cell r="AQ2493">
            <v>26.5</v>
          </cell>
          <cell r="AR2493">
            <v>26.5</v>
          </cell>
          <cell r="BF2493">
            <v>23.35</v>
          </cell>
          <cell r="BG2493">
            <v>33.624000000000002</v>
          </cell>
          <cell r="BH2493">
            <v>33.624000000000002</v>
          </cell>
          <cell r="BI2493">
            <v>29</v>
          </cell>
          <cell r="BJ2493">
            <v>0</v>
          </cell>
        </row>
        <row r="2494">
          <cell r="D2494" t="str">
            <v>Univerzita J. Selyeho</v>
          </cell>
          <cell r="AN2494">
            <v>4.5</v>
          </cell>
          <cell r="AO2494">
            <v>7.5</v>
          </cell>
          <cell r="AP2494">
            <v>0</v>
          </cell>
          <cell r="AQ2494">
            <v>0</v>
          </cell>
          <cell r="AR2494">
            <v>4.5</v>
          </cell>
          <cell r="BF2494">
            <v>3.9</v>
          </cell>
          <cell r="BG2494">
            <v>4.2510000000000003</v>
          </cell>
          <cell r="BH2494">
            <v>4.2510000000000003</v>
          </cell>
          <cell r="BI2494">
            <v>7.5</v>
          </cell>
          <cell r="BJ2494">
            <v>0</v>
          </cell>
        </row>
        <row r="2495">
          <cell r="D2495" t="str">
            <v>Univerzita J. Selyeho</v>
          </cell>
          <cell r="AN2495">
            <v>8.5</v>
          </cell>
          <cell r="AO2495">
            <v>10.5</v>
          </cell>
          <cell r="AP2495">
            <v>0</v>
          </cell>
          <cell r="AQ2495">
            <v>0</v>
          </cell>
          <cell r="AR2495">
            <v>8.5</v>
          </cell>
          <cell r="BF2495">
            <v>7.15</v>
          </cell>
          <cell r="BG2495">
            <v>7.7935000000000008</v>
          </cell>
          <cell r="BH2495">
            <v>7.7935000000000008</v>
          </cell>
          <cell r="BI2495">
            <v>10.5</v>
          </cell>
          <cell r="BJ2495">
            <v>0</v>
          </cell>
        </row>
        <row r="2496">
          <cell r="D2496" t="str">
            <v>Univerzita J. Selyeho</v>
          </cell>
          <cell r="AN2496">
            <v>15</v>
          </cell>
          <cell r="AO2496">
            <v>20</v>
          </cell>
          <cell r="AP2496">
            <v>0</v>
          </cell>
          <cell r="AQ2496">
            <v>0</v>
          </cell>
          <cell r="AR2496">
            <v>15</v>
          </cell>
          <cell r="BF2496">
            <v>11.7</v>
          </cell>
          <cell r="BG2496">
            <v>11.7</v>
          </cell>
          <cell r="BH2496">
            <v>11.7</v>
          </cell>
          <cell r="BI2496">
            <v>20</v>
          </cell>
          <cell r="BJ2496">
            <v>0</v>
          </cell>
        </row>
        <row r="2497">
          <cell r="D2497" t="str">
            <v>Univerzita J. Selyeho</v>
          </cell>
          <cell r="AN2497">
            <v>4</v>
          </cell>
          <cell r="AO2497">
            <v>0</v>
          </cell>
          <cell r="AP2497">
            <v>0</v>
          </cell>
          <cell r="AQ2497">
            <v>0</v>
          </cell>
          <cell r="AR2497">
            <v>4</v>
          </cell>
          <cell r="BF2497">
            <v>16</v>
          </cell>
          <cell r="BG2497">
            <v>17.600000000000001</v>
          </cell>
          <cell r="BH2497">
            <v>17.600000000000001</v>
          </cell>
          <cell r="BI2497">
            <v>4</v>
          </cell>
          <cell r="BJ2497">
            <v>4</v>
          </cell>
        </row>
        <row r="2498">
          <cell r="D2498" t="str">
            <v>Technická univerzita vo Zvolene</v>
          </cell>
          <cell r="AN2498">
            <v>0</v>
          </cell>
          <cell r="AO2498">
            <v>0</v>
          </cell>
          <cell r="AP2498">
            <v>0</v>
          </cell>
          <cell r="AQ2498">
            <v>0</v>
          </cell>
          <cell r="AR2498">
            <v>0</v>
          </cell>
          <cell r="BF2498">
            <v>0</v>
          </cell>
          <cell r="BG2498">
            <v>0</v>
          </cell>
          <cell r="BH2498">
            <v>0</v>
          </cell>
          <cell r="BI2498">
            <v>16</v>
          </cell>
          <cell r="BJ2498">
            <v>0</v>
          </cell>
        </row>
        <row r="2499">
          <cell r="D2499" t="str">
            <v>Univerzita Komenského v Bratislave</v>
          </cell>
          <cell r="AN2499">
            <v>0</v>
          </cell>
          <cell r="AO2499">
            <v>0</v>
          </cell>
          <cell r="AP2499">
            <v>0</v>
          </cell>
          <cell r="AQ2499">
            <v>0</v>
          </cell>
          <cell r="AR2499">
            <v>0</v>
          </cell>
          <cell r="BF2499">
            <v>0</v>
          </cell>
          <cell r="BG2499">
            <v>0</v>
          </cell>
          <cell r="BH2499">
            <v>0</v>
          </cell>
          <cell r="BI2499">
            <v>3</v>
          </cell>
          <cell r="BJ2499">
            <v>0</v>
          </cell>
        </row>
        <row r="2500">
          <cell r="D2500" t="str">
            <v>Univerzita Komenského v Bratislave</v>
          </cell>
          <cell r="AN2500">
            <v>1</v>
          </cell>
          <cell r="AO2500">
            <v>0</v>
          </cell>
          <cell r="AP2500">
            <v>0</v>
          </cell>
          <cell r="AQ2500">
            <v>0</v>
          </cell>
          <cell r="AR2500">
            <v>1</v>
          </cell>
          <cell r="BF2500">
            <v>3</v>
          </cell>
          <cell r="BG2500">
            <v>3.3000000000000003</v>
          </cell>
          <cell r="BH2500">
            <v>3.3000000000000003</v>
          </cell>
          <cell r="BI2500">
            <v>1</v>
          </cell>
          <cell r="BJ2500">
            <v>1</v>
          </cell>
        </row>
        <row r="2501">
          <cell r="D2501" t="str">
            <v>Univerzita Komenského v Bratislave</v>
          </cell>
          <cell r="AN2501">
            <v>0</v>
          </cell>
          <cell r="AO2501">
            <v>0</v>
          </cell>
          <cell r="AP2501">
            <v>0</v>
          </cell>
          <cell r="AQ2501">
            <v>0</v>
          </cell>
          <cell r="AR2501">
            <v>0</v>
          </cell>
          <cell r="BF2501">
            <v>0</v>
          </cell>
          <cell r="BG2501">
            <v>0</v>
          </cell>
          <cell r="BH2501">
            <v>0</v>
          </cell>
          <cell r="BI2501">
            <v>2</v>
          </cell>
          <cell r="BJ2501">
            <v>0</v>
          </cell>
        </row>
        <row r="2502">
          <cell r="D2502" t="str">
            <v>Univerzita Komenského v Bratislave</v>
          </cell>
          <cell r="AN2502">
            <v>3</v>
          </cell>
          <cell r="AO2502">
            <v>0</v>
          </cell>
          <cell r="AP2502">
            <v>0</v>
          </cell>
          <cell r="AQ2502">
            <v>0</v>
          </cell>
          <cell r="AR2502">
            <v>3</v>
          </cell>
          <cell r="BF2502">
            <v>9</v>
          </cell>
          <cell r="BG2502">
            <v>9.9</v>
          </cell>
          <cell r="BH2502">
            <v>9.9</v>
          </cell>
          <cell r="BI2502">
            <v>3</v>
          </cell>
          <cell r="BJ2502">
            <v>3</v>
          </cell>
        </row>
        <row r="2503">
          <cell r="D2503" t="str">
            <v>Univerzita Komenského v Bratislave</v>
          </cell>
          <cell r="AN2503">
            <v>4</v>
          </cell>
          <cell r="AO2503">
            <v>0</v>
          </cell>
          <cell r="AP2503">
            <v>0</v>
          </cell>
          <cell r="AQ2503">
            <v>0</v>
          </cell>
          <cell r="AR2503">
            <v>4</v>
          </cell>
          <cell r="BF2503">
            <v>12</v>
          </cell>
          <cell r="BG2503">
            <v>13.200000000000001</v>
          </cell>
          <cell r="BH2503">
            <v>13.200000000000001</v>
          </cell>
          <cell r="BI2503">
            <v>4</v>
          </cell>
          <cell r="BJ2503">
            <v>4</v>
          </cell>
        </row>
        <row r="2504">
          <cell r="D2504" t="str">
            <v>Univerzita Komenského v Bratislave</v>
          </cell>
          <cell r="AN2504">
            <v>13.5</v>
          </cell>
          <cell r="AO2504">
            <v>14.5</v>
          </cell>
          <cell r="AP2504">
            <v>0</v>
          </cell>
          <cell r="AQ2504">
            <v>0</v>
          </cell>
          <cell r="AR2504">
            <v>13.5</v>
          </cell>
          <cell r="BF2504">
            <v>20.25</v>
          </cell>
          <cell r="BG2504">
            <v>30.375</v>
          </cell>
          <cell r="BH2504">
            <v>21.262499999999999</v>
          </cell>
          <cell r="BI2504">
            <v>14.5</v>
          </cell>
          <cell r="BJ2504">
            <v>0</v>
          </cell>
        </row>
        <row r="2505">
          <cell r="D2505" t="str">
            <v>Univerzita Komenského v Bratislave</v>
          </cell>
          <cell r="AN2505">
            <v>3</v>
          </cell>
          <cell r="AO2505">
            <v>0</v>
          </cell>
          <cell r="AP2505">
            <v>0</v>
          </cell>
          <cell r="AQ2505">
            <v>0</v>
          </cell>
          <cell r="AR2505">
            <v>3</v>
          </cell>
          <cell r="BF2505">
            <v>9</v>
          </cell>
          <cell r="BG2505">
            <v>9.9</v>
          </cell>
          <cell r="BH2505">
            <v>9.9</v>
          </cell>
          <cell r="BI2505">
            <v>3</v>
          </cell>
          <cell r="BJ2505">
            <v>3</v>
          </cell>
        </row>
        <row r="2506">
          <cell r="D2506" t="str">
            <v>Univerzita Komenského v Bratislave</v>
          </cell>
          <cell r="AN2506">
            <v>1.5</v>
          </cell>
          <cell r="AO2506">
            <v>2</v>
          </cell>
          <cell r="AP2506">
            <v>0</v>
          </cell>
          <cell r="AQ2506">
            <v>0</v>
          </cell>
          <cell r="AR2506">
            <v>1.5</v>
          </cell>
          <cell r="BF2506">
            <v>2.25</v>
          </cell>
          <cell r="BG2506">
            <v>3.375</v>
          </cell>
          <cell r="BH2506">
            <v>3.375</v>
          </cell>
          <cell r="BI2506">
            <v>2</v>
          </cell>
          <cell r="BJ2506">
            <v>0</v>
          </cell>
        </row>
        <row r="2507">
          <cell r="D2507" t="str">
            <v>Univerzita Komenského v Bratislave</v>
          </cell>
          <cell r="AN2507">
            <v>10.5</v>
          </cell>
          <cell r="AO2507">
            <v>11.5</v>
          </cell>
          <cell r="AP2507">
            <v>0</v>
          </cell>
          <cell r="AQ2507">
            <v>0</v>
          </cell>
          <cell r="AR2507">
            <v>10.5</v>
          </cell>
          <cell r="BF2507">
            <v>15.75</v>
          </cell>
          <cell r="BG2507">
            <v>23.625</v>
          </cell>
          <cell r="BH2507">
            <v>23.625</v>
          </cell>
          <cell r="BI2507">
            <v>11.5</v>
          </cell>
          <cell r="BJ2507">
            <v>0</v>
          </cell>
        </row>
        <row r="2508">
          <cell r="D2508" t="str">
            <v>Univerzita Komenského v Bratislave</v>
          </cell>
          <cell r="AN2508">
            <v>4.5</v>
          </cell>
          <cell r="AO2508">
            <v>5.5</v>
          </cell>
          <cell r="AP2508">
            <v>0</v>
          </cell>
          <cell r="AQ2508">
            <v>0</v>
          </cell>
          <cell r="AR2508">
            <v>4.5</v>
          </cell>
          <cell r="BF2508">
            <v>6.75</v>
          </cell>
          <cell r="BG2508">
            <v>10.125</v>
          </cell>
          <cell r="BH2508">
            <v>10.125</v>
          </cell>
          <cell r="BI2508">
            <v>5.5</v>
          </cell>
          <cell r="BJ2508">
            <v>0</v>
          </cell>
        </row>
        <row r="2509">
          <cell r="D2509" t="str">
            <v>Univerzita Komenského v Bratislave</v>
          </cell>
          <cell r="AN2509">
            <v>17</v>
          </cell>
          <cell r="AO2509">
            <v>19</v>
          </cell>
          <cell r="AP2509">
            <v>0</v>
          </cell>
          <cell r="AQ2509">
            <v>0</v>
          </cell>
          <cell r="AR2509">
            <v>17</v>
          </cell>
          <cell r="BF2509">
            <v>25.5</v>
          </cell>
          <cell r="BG2509">
            <v>27.795000000000002</v>
          </cell>
          <cell r="BH2509">
            <v>26.057812500000001</v>
          </cell>
          <cell r="BI2509">
            <v>19</v>
          </cell>
          <cell r="BJ2509">
            <v>0</v>
          </cell>
        </row>
        <row r="2510">
          <cell r="D2510" t="str">
            <v>Univerzita Komenského v Bratislave</v>
          </cell>
          <cell r="AN2510">
            <v>7</v>
          </cell>
          <cell r="AO2510">
            <v>8.5</v>
          </cell>
          <cell r="AP2510">
            <v>0</v>
          </cell>
          <cell r="AQ2510">
            <v>0</v>
          </cell>
          <cell r="AR2510">
            <v>7</v>
          </cell>
          <cell r="BF2510">
            <v>10.5</v>
          </cell>
          <cell r="BG2510">
            <v>11.445</v>
          </cell>
          <cell r="BH2510">
            <v>11.445</v>
          </cell>
          <cell r="BI2510">
            <v>8.5</v>
          </cell>
          <cell r="BJ2510">
            <v>0</v>
          </cell>
        </row>
        <row r="2511">
          <cell r="D2511" t="str">
            <v>Univerzita Komenského v Bratislave</v>
          </cell>
          <cell r="AN2511">
            <v>4</v>
          </cell>
          <cell r="AO2511">
            <v>5</v>
          </cell>
          <cell r="AP2511">
            <v>0</v>
          </cell>
          <cell r="AQ2511">
            <v>0</v>
          </cell>
          <cell r="AR2511">
            <v>4</v>
          </cell>
          <cell r="BF2511">
            <v>6</v>
          </cell>
          <cell r="BG2511">
            <v>9</v>
          </cell>
          <cell r="BH2511">
            <v>8.3076923076923084</v>
          </cell>
          <cell r="BI2511">
            <v>5</v>
          </cell>
          <cell r="BJ2511">
            <v>0</v>
          </cell>
        </row>
        <row r="2512">
          <cell r="D2512" t="str">
            <v>Univerzita Komenského v Bratislave</v>
          </cell>
          <cell r="AN2512">
            <v>3</v>
          </cell>
          <cell r="AO2512">
            <v>3.5</v>
          </cell>
          <cell r="AP2512">
            <v>0</v>
          </cell>
          <cell r="AQ2512">
            <v>0</v>
          </cell>
          <cell r="AR2512">
            <v>3</v>
          </cell>
          <cell r="BF2512">
            <v>4.5</v>
          </cell>
          <cell r="BG2512">
            <v>6.75</v>
          </cell>
          <cell r="BH2512">
            <v>6.75</v>
          </cell>
          <cell r="BI2512">
            <v>3.5</v>
          </cell>
          <cell r="BJ2512">
            <v>0</v>
          </cell>
        </row>
        <row r="2513">
          <cell r="D2513" t="str">
            <v>Univerzita Komenského v Bratislave</v>
          </cell>
          <cell r="AN2513">
            <v>25</v>
          </cell>
          <cell r="AO2513">
            <v>25</v>
          </cell>
          <cell r="AP2513">
            <v>0</v>
          </cell>
          <cell r="AQ2513">
            <v>0</v>
          </cell>
          <cell r="AR2513">
            <v>25</v>
          </cell>
          <cell r="BF2513">
            <v>37.5</v>
          </cell>
          <cell r="BG2513">
            <v>39</v>
          </cell>
          <cell r="BH2513">
            <v>33.428571428571431</v>
          </cell>
          <cell r="BI2513">
            <v>25</v>
          </cell>
          <cell r="BJ2513">
            <v>0</v>
          </cell>
        </row>
        <row r="2514">
          <cell r="D2514" t="str">
            <v>Univerzita Komenského v Bratislave</v>
          </cell>
          <cell r="AN2514">
            <v>0</v>
          </cell>
          <cell r="AO2514">
            <v>0.5</v>
          </cell>
          <cell r="AP2514">
            <v>0</v>
          </cell>
          <cell r="AQ2514">
            <v>0</v>
          </cell>
          <cell r="AR2514">
            <v>0</v>
          </cell>
          <cell r="BF2514">
            <v>0</v>
          </cell>
          <cell r="BG2514">
            <v>0</v>
          </cell>
          <cell r="BH2514">
            <v>0</v>
          </cell>
          <cell r="BI2514">
            <v>0.5</v>
          </cell>
          <cell r="BJ2514">
            <v>0</v>
          </cell>
        </row>
        <row r="2515">
          <cell r="D2515" t="str">
            <v>Univerzita Komenského v Bratislave</v>
          </cell>
          <cell r="AN2515">
            <v>7</v>
          </cell>
          <cell r="AO2515">
            <v>9</v>
          </cell>
          <cell r="AP2515">
            <v>0</v>
          </cell>
          <cell r="AQ2515">
            <v>0</v>
          </cell>
          <cell r="AR2515">
            <v>7</v>
          </cell>
          <cell r="BF2515">
            <v>10.5</v>
          </cell>
          <cell r="BG2515">
            <v>10.5</v>
          </cell>
          <cell r="BH2515">
            <v>10.5</v>
          </cell>
          <cell r="BI2515">
            <v>9</v>
          </cell>
          <cell r="BJ2515">
            <v>0</v>
          </cell>
        </row>
        <row r="2516">
          <cell r="D2516" t="str">
            <v>Univerzita Komenského v Bratislave</v>
          </cell>
          <cell r="AN2516">
            <v>0</v>
          </cell>
          <cell r="AO2516">
            <v>0</v>
          </cell>
          <cell r="AP2516">
            <v>0</v>
          </cell>
          <cell r="AQ2516">
            <v>0</v>
          </cell>
          <cell r="AR2516">
            <v>0</v>
          </cell>
          <cell r="BF2516">
            <v>0</v>
          </cell>
          <cell r="BG2516">
            <v>0</v>
          </cell>
          <cell r="BH2516">
            <v>0</v>
          </cell>
          <cell r="BI2516">
            <v>1</v>
          </cell>
          <cell r="BJ2516">
            <v>0</v>
          </cell>
        </row>
        <row r="2517">
          <cell r="D2517" t="str">
            <v>Univerzita Komenského v Bratislave</v>
          </cell>
          <cell r="AN2517">
            <v>76</v>
          </cell>
          <cell r="AO2517">
            <v>80</v>
          </cell>
          <cell r="AP2517">
            <v>0</v>
          </cell>
          <cell r="AQ2517">
            <v>0</v>
          </cell>
          <cell r="AR2517">
            <v>76</v>
          </cell>
          <cell r="BF2517">
            <v>67.599999999999994</v>
          </cell>
          <cell r="BG2517">
            <v>80.443999999999988</v>
          </cell>
          <cell r="BH2517">
            <v>80.443999999999988</v>
          </cell>
          <cell r="BI2517">
            <v>80</v>
          </cell>
          <cell r="BJ2517">
            <v>0</v>
          </cell>
        </row>
        <row r="2518">
          <cell r="D2518" t="str">
            <v>Univerzita Komenského v Bratislave</v>
          </cell>
          <cell r="AN2518">
            <v>7</v>
          </cell>
          <cell r="AO2518">
            <v>8</v>
          </cell>
          <cell r="AP2518">
            <v>0</v>
          </cell>
          <cell r="AQ2518">
            <v>0</v>
          </cell>
          <cell r="AR2518">
            <v>7</v>
          </cell>
          <cell r="BF2518">
            <v>5.8</v>
          </cell>
          <cell r="BG2518">
            <v>8.6999999999999993</v>
          </cell>
          <cell r="BH2518">
            <v>8.2552715654952067</v>
          </cell>
          <cell r="BI2518">
            <v>8</v>
          </cell>
          <cell r="BJ2518">
            <v>0</v>
          </cell>
        </row>
        <row r="2519">
          <cell r="D2519" t="str">
            <v>Univerzita Komenského v Bratislave</v>
          </cell>
          <cell r="AN2519">
            <v>4</v>
          </cell>
          <cell r="AO2519">
            <v>5.5</v>
          </cell>
          <cell r="AP2519">
            <v>0</v>
          </cell>
          <cell r="AQ2519">
            <v>0</v>
          </cell>
          <cell r="AR2519">
            <v>4</v>
          </cell>
          <cell r="BF2519">
            <v>4</v>
          </cell>
          <cell r="BG2519">
            <v>6</v>
          </cell>
          <cell r="BH2519">
            <v>5.6932907348242807</v>
          </cell>
          <cell r="BI2519">
            <v>5.5</v>
          </cell>
          <cell r="BJ2519">
            <v>0</v>
          </cell>
        </row>
        <row r="2520">
          <cell r="D2520" t="str">
            <v>Univerzita Komenského v Bratislave</v>
          </cell>
          <cell r="AN2520">
            <v>9</v>
          </cell>
          <cell r="AO2520">
            <v>11</v>
          </cell>
          <cell r="AP2520">
            <v>0</v>
          </cell>
          <cell r="AQ2520">
            <v>0</v>
          </cell>
          <cell r="AR2520">
            <v>9</v>
          </cell>
          <cell r="BF2520">
            <v>7.1999999999999993</v>
          </cell>
          <cell r="BG2520">
            <v>7.1999999999999993</v>
          </cell>
          <cell r="BH2520">
            <v>7.1999999999999993</v>
          </cell>
          <cell r="BI2520">
            <v>11</v>
          </cell>
          <cell r="BJ2520">
            <v>0</v>
          </cell>
        </row>
        <row r="2521">
          <cell r="D2521" t="str">
            <v>Univerzita Komenského v Bratislave</v>
          </cell>
          <cell r="AN2521">
            <v>11</v>
          </cell>
          <cell r="AO2521">
            <v>12</v>
          </cell>
          <cell r="AP2521">
            <v>0</v>
          </cell>
          <cell r="AQ2521">
            <v>0</v>
          </cell>
          <cell r="AR2521">
            <v>11</v>
          </cell>
          <cell r="BF2521">
            <v>9.35</v>
          </cell>
          <cell r="BG2521">
            <v>10.1915</v>
          </cell>
          <cell r="BH2521">
            <v>10.1915</v>
          </cell>
          <cell r="BI2521">
            <v>12</v>
          </cell>
          <cell r="BJ2521">
            <v>0</v>
          </cell>
        </row>
        <row r="2522">
          <cell r="D2522" t="str">
            <v>Univerzita Komenského v Bratislave</v>
          </cell>
          <cell r="AN2522">
            <v>114</v>
          </cell>
          <cell r="AO2522">
            <v>120</v>
          </cell>
          <cell r="AP2522">
            <v>0</v>
          </cell>
          <cell r="AQ2522">
            <v>0</v>
          </cell>
          <cell r="AR2522">
            <v>114</v>
          </cell>
          <cell r="BF2522">
            <v>100.5</v>
          </cell>
          <cell r="BG2522">
            <v>119.595</v>
          </cell>
          <cell r="BH2522">
            <v>116.27291666666666</v>
          </cell>
          <cell r="BI2522">
            <v>120</v>
          </cell>
          <cell r="BJ2522">
            <v>0</v>
          </cell>
        </row>
        <row r="2523">
          <cell r="D2523" t="str">
            <v>Univerzita Komenského v Bratislave</v>
          </cell>
          <cell r="AN2523">
            <v>18</v>
          </cell>
          <cell r="AO2523">
            <v>20</v>
          </cell>
          <cell r="AP2523">
            <v>0</v>
          </cell>
          <cell r="AQ2523">
            <v>0</v>
          </cell>
          <cell r="AR2523">
            <v>18</v>
          </cell>
          <cell r="BF2523">
            <v>16.2</v>
          </cell>
          <cell r="BG2523">
            <v>16.847999999999999</v>
          </cell>
          <cell r="BH2523">
            <v>16.847999999999999</v>
          </cell>
          <cell r="BI2523">
            <v>20</v>
          </cell>
          <cell r="BJ2523">
            <v>0</v>
          </cell>
        </row>
        <row r="2524">
          <cell r="D2524" t="str">
            <v>Univerzita Komenského v Bratislave</v>
          </cell>
          <cell r="AN2524">
            <v>6.5</v>
          </cell>
          <cell r="AO2524">
            <v>7.5</v>
          </cell>
          <cell r="AP2524">
            <v>0</v>
          </cell>
          <cell r="AQ2524">
            <v>0</v>
          </cell>
          <cell r="AR2524">
            <v>6.5</v>
          </cell>
          <cell r="BF2524">
            <v>5.6</v>
          </cell>
          <cell r="BG2524">
            <v>8.3999999999999986</v>
          </cell>
          <cell r="BH2524">
            <v>8.3999999999999986</v>
          </cell>
          <cell r="BI2524">
            <v>7.5</v>
          </cell>
          <cell r="BJ2524">
            <v>0</v>
          </cell>
        </row>
        <row r="2525">
          <cell r="D2525" t="str">
            <v>Univerzita Komenského v Bratislave</v>
          </cell>
          <cell r="AN2525">
            <v>4.5</v>
          </cell>
          <cell r="AO2525">
            <v>5.5</v>
          </cell>
          <cell r="AP2525">
            <v>0</v>
          </cell>
          <cell r="AQ2525">
            <v>0</v>
          </cell>
          <cell r="AR2525">
            <v>4.5</v>
          </cell>
          <cell r="BF2525">
            <v>4.3499999999999996</v>
          </cell>
          <cell r="BG2525">
            <v>6.5249999999999995</v>
          </cell>
          <cell r="BH2525">
            <v>6.5249999999999995</v>
          </cell>
          <cell r="BI2525">
            <v>5.5</v>
          </cell>
          <cell r="BJ2525">
            <v>0</v>
          </cell>
        </row>
        <row r="2526">
          <cell r="D2526" t="str">
            <v>Univerzita Komenského v Bratislave</v>
          </cell>
          <cell r="AN2526">
            <v>0</v>
          </cell>
          <cell r="AO2526">
            <v>0</v>
          </cell>
          <cell r="AP2526">
            <v>0</v>
          </cell>
          <cell r="AQ2526">
            <v>0</v>
          </cell>
          <cell r="AR2526">
            <v>0</v>
          </cell>
          <cell r="BF2526">
            <v>0</v>
          </cell>
          <cell r="BG2526">
            <v>0</v>
          </cell>
          <cell r="BH2526">
            <v>0</v>
          </cell>
          <cell r="BI2526">
            <v>1</v>
          </cell>
          <cell r="BJ2526">
            <v>0</v>
          </cell>
        </row>
        <row r="2527">
          <cell r="D2527" t="str">
            <v>Univerzita Komenského v Bratislave</v>
          </cell>
          <cell r="AN2527">
            <v>4</v>
          </cell>
          <cell r="AO2527">
            <v>0</v>
          </cell>
          <cell r="AP2527">
            <v>0</v>
          </cell>
          <cell r="AQ2527">
            <v>0</v>
          </cell>
          <cell r="AR2527">
            <v>4</v>
          </cell>
          <cell r="BF2527">
            <v>16</v>
          </cell>
          <cell r="BG2527">
            <v>17.600000000000001</v>
          </cell>
          <cell r="BH2527">
            <v>17.600000000000001</v>
          </cell>
          <cell r="BI2527">
            <v>4</v>
          </cell>
          <cell r="BJ2527">
            <v>4</v>
          </cell>
        </row>
        <row r="2528">
          <cell r="D2528" t="str">
            <v>Univerzita Komenského v Bratislave</v>
          </cell>
          <cell r="AN2528">
            <v>6</v>
          </cell>
          <cell r="AO2528">
            <v>0</v>
          </cell>
          <cell r="AP2528">
            <v>0</v>
          </cell>
          <cell r="AQ2528">
            <v>0</v>
          </cell>
          <cell r="AR2528">
            <v>6</v>
          </cell>
          <cell r="BF2528">
            <v>24</v>
          </cell>
          <cell r="BG2528">
            <v>26.400000000000002</v>
          </cell>
          <cell r="BH2528">
            <v>26.400000000000002</v>
          </cell>
          <cell r="BI2528">
            <v>6</v>
          </cell>
          <cell r="BJ2528">
            <v>6</v>
          </cell>
        </row>
        <row r="2529">
          <cell r="D2529" t="str">
            <v>Univerzita Komenského v Bratislave</v>
          </cell>
          <cell r="AN2529">
            <v>1</v>
          </cell>
          <cell r="AO2529">
            <v>0</v>
          </cell>
          <cell r="AP2529">
            <v>0</v>
          </cell>
          <cell r="AQ2529">
            <v>0</v>
          </cell>
          <cell r="AR2529">
            <v>1</v>
          </cell>
          <cell r="BF2529">
            <v>4</v>
          </cell>
          <cell r="BG2529">
            <v>4.4000000000000004</v>
          </cell>
          <cell r="BH2529">
            <v>4.4000000000000004</v>
          </cell>
          <cell r="BI2529">
            <v>1</v>
          </cell>
          <cell r="BJ2529">
            <v>1</v>
          </cell>
        </row>
        <row r="2530">
          <cell r="D2530" t="str">
            <v>Univerzita Komenského v Bratislave</v>
          </cell>
          <cell r="AN2530">
            <v>3</v>
          </cell>
          <cell r="AO2530">
            <v>0</v>
          </cell>
          <cell r="AP2530">
            <v>0</v>
          </cell>
          <cell r="AQ2530">
            <v>0</v>
          </cell>
          <cell r="AR2530">
            <v>3</v>
          </cell>
          <cell r="BF2530">
            <v>12</v>
          </cell>
          <cell r="BG2530">
            <v>13.200000000000001</v>
          </cell>
          <cell r="BH2530">
            <v>13.200000000000001</v>
          </cell>
          <cell r="BI2530">
            <v>3</v>
          </cell>
          <cell r="BJ2530">
            <v>3</v>
          </cell>
        </row>
        <row r="2531">
          <cell r="D2531" t="str">
            <v>Univerzita Komenského v Bratislave</v>
          </cell>
          <cell r="AN2531">
            <v>1</v>
          </cell>
          <cell r="AO2531">
            <v>0</v>
          </cell>
          <cell r="AP2531">
            <v>0</v>
          </cell>
          <cell r="AQ2531">
            <v>0</v>
          </cell>
          <cell r="AR2531">
            <v>1</v>
          </cell>
          <cell r="BF2531">
            <v>4</v>
          </cell>
          <cell r="BG2531">
            <v>4.4000000000000004</v>
          </cell>
          <cell r="BH2531">
            <v>4.4000000000000004</v>
          </cell>
          <cell r="BI2531">
            <v>1</v>
          </cell>
          <cell r="BJ2531">
            <v>1</v>
          </cell>
        </row>
        <row r="2532">
          <cell r="D2532" t="str">
            <v>Univerzita Komenského v Bratislave</v>
          </cell>
          <cell r="AN2532">
            <v>0</v>
          </cell>
          <cell r="AO2532">
            <v>0</v>
          </cell>
          <cell r="AP2532">
            <v>0</v>
          </cell>
          <cell r="AQ2532">
            <v>0</v>
          </cell>
          <cell r="AR2532">
            <v>0</v>
          </cell>
          <cell r="BF2532">
            <v>0</v>
          </cell>
          <cell r="BG2532">
            <v>0</v>
          </cell>
          <cell r="BH2532">
            <v>0</v>
          </cell>
          <cell r="BI2532">
            <v>6</v>
          </cell>
          <cell r="BJ2532">
            <v>0</v>
          </cell>
        </row>
        <row r="2533">
          <cell r="D2533" t="str">
            <v>Univerzita Komenského v Bratislave</v>
          </cell>
          <cell r="AN2533">
            <v>4</v>
          </cell>
          <cell r="AO2533">
            <v>0</v>
          </cell>
          <cell r="AP2533">
            <v>0</v>
          </cell>
          <cell r="AQ2533">
            <v>0</v>
          </cell>
          <cell r="AR2533">
            <v>4</v>
          </cell>
          <cell r="BF2533">
            <v>16</v>
          </cell>
          <cell r="BG2533">
            <v>17.600000000000001</v>
          </cell>
          <cell r="BH2533">
            <v>17.600000000000001</v>
          </cell>
          <cell r="BI2533">
            <v>4</v>
          </cell>
          <cell r="BJ2533">
            <v>4</v>
          </cell>
        </row>
        <row r="2534">
          <cell r="D2534" t="str">
            <v>Univerzita Komenského v Bratislave</v>
          </cell>
          <cell r="AN2534">
            <v>35.5</v>
          </cell>
          <cell r="AO2534">
            <v>38.5</v>
          </cell>
          <cell r="AP2534">
            <v>0</v>
          </cell>
          <cell r="AQ2534">
            <v>0</v>
          </cell>
          <cell r="AR2534">
            <v>35.5</v>
          </cell>
          <cell r="BF2534">
            <v>53.25</v>
          </cell>
          <cell r="BG2534">
            <v>58.042500000000004</v>
          </cell>
          <cell r="BH2534">
            <v>55.278571428571432</v>
          </cell>
          <cell r="BI2534">
            <v>38.5</v>
          </cell>
          <cell r="BJ2534">
            <v>0</v>
          </cell>
        </row>
        <row r="2535">
          <cell r="D2535" t="str">
            <v>Univerzita Komenského v Bratislave</v>
          </cell>
          <cell r="AN2535">
            <v>11</v>
          </cell>
          <cell r="AO2535">
            <v>11.5</v>
          </cell>
          <cell r="AP2535">
            <v>0</v>
          </cell>
          <cell r="AQ2535">
            <v>0</v>
          </cell>
          <cell r="AR2535">
            <v>11</v>
          </cell>
          <cell r="BF2535">
            <v>9.0500000000000007</v>
          </cell>
          <cell r="BG2535">
            <v>9.8645000000000014</v>
          </cell>
          <cell r="BH2535">
            <v>9.8645000000000014</v>
          </cell>
          <cell r="BI2535">
            <v>11.5</v>
          </cell>
          <cell r="BJ2535">
            <v>0</v>
          </cell>
        </row>
        <row r="2536">
          <cell r="D2536" t="str">
            <v>Univerzita Komenského v Bratislave</v>
          </cell>
          <cell r="AN2536">
            <v>52</v>
          </cell>
          <cell r="AO2536">
            <v>56</v>
          </cell>
          <cell r="AP2536">
            <v>0</v>
          </cell>
          <cell r="AQ2536">
            <v>0</v>
          </cell>
          <cell r="AR2536">
            <v>52</v>
          </cell>
          <cell r="BF2536">
            <v>47.8</v>
          </cell>
          <cell r="BG2536">
            <v>56.881999999999991</v>
          </cell>
          <cell r="BH2536">
            <v>56.881999999999991</v>
          </cell>
          <cell r="BI2536">
            <v>56</v>
          </cell>
          <cell r="BJ2536">
            <v>0</v>
          </cell>
        </row>
        <row r="2537">
          <cell r="D2537" t="str">
            <v>Univerzita Komenského v Bratislave</v>
          </cell>
          <cell r="AN2537">
            <v>44</v>
          </cell>
          <cell r="AO2537">
            <v>46.5</v>
          </cell>
          <cell r="AP2537">
            <v>46.5</v>
          </cell>
          <cell r="AQ2537">
            <v>44</v>
          </cell>
          <cell r="AR2537">
            <v>44</v>
          </cell>
          <cell r="BF2537">
            <v>66</v>
          </cell>
          <cell r="BG2537">
            <v>95.039999999999992</v>
          </cell>
          <cell r="BH2537">
            <v>95.039999999999992</v>
          </cell>
          <cell r="BI2537">
            <v>46.5</v>
          </cell>
          <cell r="BJ2537">
            <v>0</v>
          </cell>
        </row>
        <row r="2538">
          <cell r="D2538" t="str">
            <v>Univerzita Komenského v Bratislave</v>
          </cell>
          <cell r="AN2538">
            <v>0</v>
          </cell>
          <cell r="AO2538">
            <v>0</v>
          </cell>
          <cell r="AP2538">
            <v>0</v>
          </cell>
          <cell r="AQ2538">
            <v>0</v>
          </cell>
          <cell r="AR2538">
            <v>0</v>
          </cell>
          <cell r="BF2538">
            <v>0</v>
          </cell>
          <cell r="BG2538">
            <v>0</v>
          </cell>
          <cell r="BH2538">
            <v>0</v>
          </cell>
          <cell r="BI2538">
            <v>15</v>
          </cell>
          <cell r="BJ2538">
            <v>0</v>
          </cell>
        </row>
        <row r="2539">
          <cell r="D2539" t="str">
            <v>Univerzita Komenského v Bratislave</v>
          </cell>
          <cell r="AN2539">
            <v>0</v>
          </cell>
          <cell r="AO2539">
            <v>0</v>
          </cell>
          <cell r="AP2539">
            <v>0</v>
          </cell>
          <cell r="AQ2539">
            <v>0</v>
          </cell>
          <cell r="AR2539">
            <v>0</v>
          </cell>
          <cell r="BF2539">
            <v>0</v>
          </cell>
          <cell r="BG2539">
            <v>0</v>
          </cell>
          <cell r="BH2539">
            <v>0</v>
          </cell>
          <cell r="BI2539">
            <v>8</v>
          </cell>
          <cell r="BJ2539">
            <v>0</v>
          </cell>
        </row>
        <row r="2540">
          <cell r="D2540" t="str">
            <v>Univerzita Komenského v Bratislave</v>
          </cell>
          <cell r="AN2540">
            <v>37.5</v>
          </cell>
          <cell r="AO2540">
            <v>39.5</v>
          </cell>
          <cell r="AP2540">
            <v>0</v>
          </cell>
          <cell r="AQ2540">
            <v>0</v>
          </cell>
          <cell r="AR2540">
            <v>37.5</v>
          </cell>
          <cell r="BF2540">
            <v>56.25</v>
          </cell>
          <cell r="BG2540">
            <v>61.312500000000007</v>
          </cell>
          <cell r="BH2540">
            <v>57.705882352941181</v>
          </cell>
          <cell r="BI2540">
            <v>39.5</v>
          </cell>
          <cell r="BJ2540">
            <v>0</v>
          </cell>
        </row>
        <row r="2541">
          <cell r="D2541" t="str">
            <v>Univerzita Komenského v Bratislave</v>
          </cell>
          <cell r="AN2541">
            <v>30.5</v>
          </cell>
          <cell r="AO2541">
            <v>33</v>
          </cell>
          <cell r="AP2541">
            <v>0</v>
          </cell>
          <cell r="AQ2541">
            <v>0</v>
          </cell>
          <cell r="AR2541">
            <v>30.5</v>
          </cell>
          <cell r="BF2541">
            <v>45.75</v>
          </cell>
          <cell r="BG2541">
            <v>49.867500000000007</v>
          </cell>
          <cell r="BH2541">
            <v>46.750781250000003</v>
          </cell>
          <cell r="BI2541">
            <v>33</v>
          </cell>
          <cell r="BJ2541">
            <v>0</v>
          </cell>
        </row>
        <row r="2542">
          <cell r="D2542" t="str">
            <v>Univerzita Komenského v Bratislave</v>
          </cell>
          <cell r="AN2542">
            <v>51</v>
          </cell>
          <cell r="AO2542">
            <v>53</v>
          </cell>
          <cell r="AP2542">
            <v>0</v>
          </cell>
          <cell r="AQ2542">
            <v>0</v>
          </cell>
          <cell r="AR2542">
            <v>51</v>
          </cell>
          <cell r="BF2542">
            <v>44.4</v>
          </cell>
          <cell r="BG2542">
            <v>48.396000000000001</v>
          </cell>
          <cell r="BH2542">
            <v>46.929454545454547</v>
          </cell>
          <cell r="BI2542">
            <v>53</v>
          </cell>
          <cell r="BJ2542">
            <v>0</v>
          </cell>
        </row>
        <row r="2543">
          <cell r="D2543" t="str">
            <v>Univerzita Komenského v Bratislave</v>
          </cell>
          <cell r="AN2543">
            <v>27</v>
          </cell>
          <cell r="AO2543">
            <v>28</v>
          </cell>
          <cell r="AP2543">
            <v>0</v>
          </cell>
          <cell r="AQ2543">
            <v>0</v>
          </cell>
          <cell r="AR2543">
            <v>27</v>
          </cell>
          <cell r="BF2543">
            <v>40.5</v>
          </cell>
          <cell r="BG2543">
            <v>44.145000000000003</v>
          </cell>
          <cell r="BH2543">
            <v>41.82157894736843</v>
          </cell>
          <cell r="BI2543">
            <v>28</v>
          </cell>
          <cell r="BJ2543">
            <v>0</v>
          </cell>
        </row>
        <row r="2544">
          <cell r="D2544" t="str">
            <v>Univerzita Komenského v Bratislave</v>
          </cell>
          <cell r="AN2544">
            <v>21</v>
          </cell>
          <cell r="AO2544">
            <v>27</v>
          </cell>
          <cell r="AP2544">
            <v>0</v>
          </cell>
          <cell r="AQ2544">
            <v>0</v>
          </cell>
          <cell r="AR2544">
            <v>21</v>
          </cell>
          <cell r="BF2544">
            <v>17.399999999999999</v>
          </cell>
          <cell r="BG2544">
            <v>37.409999999999997</v>
          </cell>
          <cell r="BH2544">
            <v>37.409999999999997</v>
          </cell>
          <cell r="BI2544">
            <v>27</v>
          </cell>
          <cell r="BJ2544">
            <v>0</v>
          </cell>
        </row>
        <row r="2545">
          <cell r="D2545" t="str">
            <v>Univerzita Komenského v Bratislave</v>
          </cell>
          <cell r="AN2545">
            <v>0</v>
          </cell>
          <cell r="AO2545">
            <v>2</v>
          </cell>
          <cell r="AP2545">
            <v>0</v>
          </cell>
          <cell r="AQ2545">
            <v>0</v>
          </cell>
          <cell r="AR2545">
            <v>0</v>
          </cell>
          <cell r="BF2545">
            <v>0</v>
          </cell>
          <cell r="BG2545">
            <v>0</v>
          </cell>
          <cell r="BH2545">
            <v>0</v>
          </cell>
          <cell r="BI2545">
            <v>2</v>
          </cell>
          <cell r="BJ2545">
            <v>0</v>
          </cell>
        </row>
        <row r="2546">
          <cell r="D2546" t="str">
            <v>Univerzita Komenského v Bratislave</v>
          </cell>
          <cell r="AN2546">
            <v>10</v>
          </cell>
          <cell r="AO2546">
            <v>10</v>
          </cell>
          <cell r="AP2546">
            <v>0</v>
          </cell>
          <cell r="AQ2546">
            <v>0</v>
          </cell>
          <cell r="AR2546">
            <v>10</v>
          </cell>
          <cell r="BF2546">
            <v>8.5</v>
          </cell>
          <cell r="BG2546">
            <v>8.84</v>
          </cell>
          <cell r="BH2546">
            <v>8.3881150159744404</v>
          </cell>
          <cell r="BI2546">
            <v>10</v>
          </cell>
          <cell r="BJ2546">
            <v>0</v>
          </cell>
        </row>
        <row r="2547">
          <cell r="D2547" t="str">
            <v>Univerzita Komenského v Bratislave</v>
          </cell>
          <cell r="AN2547">
            <v>14</v>
          </cell>
          <cell r="AO2547">
            <v>14</v>
          </cell>
          <cell r="AP2547">
            <v>0</v>
          </cell>
          <cell r="AQ2547">
            <v>0</v>
          </cell>
          <cell r="AR2547">
            <v>14</v>
          </cell>
          <cell r="BF2547">
            <v>12.8</v>
          </cell>
          <cell r="BG2547">
            <v>27.52</v>
          </cell>
          <cell r="BH2547">
            <v>27.52</v>
          </cell>
          <cell r="BI2547">
            <v>14</v>
          </cell>
          <cell r="BJ2547">
            <v>0</v>
          </cell>
        </row>
        <row r="2548">
          <cell r="D2548" t="str">
            <v>Univerzita Komenského v Bratislave</v>
          </cell>
          <cell r="AN2548">
            <v>5.5</v>
          </cell>
          <cell r="AO2548">
            <v>6</v>
          </cell>
          <cell r="AP2548">
            <v>0</v>
          </cell>
          <cell r="AQ2548">
            <v>0</v>
          </cell>
          <cell r="AR2548">
            <v>5.5</v>
          </cell>
          <cell r="BF2548">
            <v>5.2</v>
          </cell>
          <cell r="BG2548">
            <v>5.668000000000001</v>
          </cell>
          <cell r="BH2548">
            <v>5.668000000000001</v>
          </cell>
          <cell r="BI2548">
            <v>6</v>
          </cell>
          <cell r="BJ2548">
            <v>0</v>
          </cell>
        </row>
        <row r="2549">
          <cell r="D2549" t="str">
            <v>Univerzita Komenského v Bratislave</v>
          </cell>
          <cell r="AN2549">
            <v>9</v>
          </cell>
          <cell r="AO2549">
            <v>9.5</v>
          </cell>
          <cell r="AP2549">
            <v>0</v>
          </cell>
          <cell r="AQ2549">
            <v>0</v>
          </cell>
          <cell r="AR2549">
            <v>9</v>
          </cell>
          <cell r="BF2549">
            <v>7.9499999999999993</v>
          </cell>
          <cell r="BG2549">
            <v>8.6654999999999998</v>
          </cell>
          <cell r="BH2549">
            <v>8.6654999999999998</v>
          </cell>
          <cell r="BI2549">
            <v>9.5</v>
          </cell>
          <cell r="BJ2549">
            <v>0</v>
          </cell>
        </row>
        <row r="2550">
          <cell r="D2550" t="str">
            <v>Univerzita Komenského v Bratislave</v>
          </cell>
          <cell r="AN2550">
            <v>3</v>
          </cell>
          <cell r="AO2550">
            <v>0</v>
          </cell>
          <cell r="AP2550">
            <v>0</v>
          </cell>
          <cell r="AQ2550">
            <v>0</v>
          </cell>
          <cell r="AR2550">
            <v>3</v>
          </cell>
          <cell r="BF2550">
            <v>9</v>
          </cell>
          <cell r="BG2550">
            <v>30.69</v>
          </cell>
          <cell r="BH2550">
            <v>30.69</v>
          </cell>
          <cell r="BI2550">
            <v>3</v>
          </cell>
          <cell r="BJ2550">
            <v>3</v>
          </cell>
        </row>
        <row r="2551">
          <cell r="D2551" t="str">
            <v>Univerzita sv. Cyrila a Metoda v Trnave</v>
          </cell>
          <cell r="AN2551">
            <v>0</v>
          </cell>
          <cell r="AO2551">
            <v>0</v>
          </cell>
          <cell r="AP2551">
            <v>0</v>
          </cell>
          <cell r="AQ2551">
            <v>0</v>
          </cell>
          <cell r="AR2551">
            <v>0</v>
          </cell>
          <cell r="BF2551">
            <v>0</v>
          </cell>
          <cell r="BG2551">
            <v>0</v>
          </cell>
          <cell r="BH2551">
            <v>0</v>
          </cell>
          <cell r="BI2551">
            <v>63</v>
          </cell>
          <cell r="BJ2551">
            <v>0</v>
          </cell>
        </row>
        <row r="2552">
          <cell r="D2552" t="str">
            <v>Univerzita Komenského v Bratislave</v>
          </cell>
          <cell r="AN2552">
            <v>0</v>
          </cell>
          <cell r="AO2552">
            <v>0</v>
          </cell>
          <cell r="AP2552">
            <v>0</v>
          </cell>
          <cell r="AQ2552">
            <v>0</v>
          </cell>
          <cell r="AR2552">
            <v>0</v>
          </cell>
          <cell r="BF2552">
            <v>0</v>
          </cell>
          <cell r="BG2552">
            <v>0</v>
          </cell>
          <cell r="BH2552">
            <v>0</v>
          </cell>
          <cell r="BI2552">
            <v>4</v>
          </cell>
          <cell r="BJ2552">
            <v>0</v>
          </cell>
        </row>
        <row r="2553">
          <cell r="D2553" t="str">
            <v>Univerzita Komenského v Bratislave</v>
          </cell>
          <cell r="AN2553">
            <v>13</v>
          </cell>
          <cell r="AO2553">
            <v>0</v>
          </cell>
          <cell r="AP2553">
            <v>0</v>
          </cell>
          <cell r="AQ2553">
            <v>0</v>
          </cell>
          <cell r="AR2553">
            <v>13</v>
          </cell>
          <cell r="BF2553">
            <v>52</v>
          </cell>
          <cell r="BG2553">
            <v>57.2</v>
          </cell>
          <cell r="BH2553">
            <v>57.2</v>
          </cell>
          <cell r="BI2553">
            <v>13</v>
          </cell>
          <cell r="BJ2553">
            <v>13</v>
          </cell>
        </row>
        <row r="2554">
          <cell r="D2554" t="str">
            <v>Univerzita Komenského v Bratislave</v>
          </cell>
          <cell r="AN2554">
            <v>0</v>
          </cell>
          <cell r="AO2554">
            <v>0</v>
          </cell>
          <cell r="AP2554">
            <v>0</v>
          </cell>
          <cell r="AQ2554">
            <v>0</v>
          </cell>
          <cell r="AR2554">
            <v>0</v>
          </cell>
          <cell r="BF2554">
            <v>0</v>
          </cell>
          <cell r="BG2554">
            <v>0</v>
          </cell>
          <cell r="BH2554">
            <v>0</v>
          </cell>
          <cell r="BI2554">
            <v>7</v>
          </cell>
          <cell r="BJ2554">
            <v>0</v>
          </cell>
        </row>
        <row r="2555">
          <cell r="D2555" t="str">
            <v>Univerzita Komenského v Bratislave</v>
          </cell>
          <cell r="AN2555">
            <v>37</v>
          </cell>
          <cell r="AO2555">
            <v>42</v>
          </cell>
          <cell r="AP2555">
            <v>0</v>
          </cell>
          <cell r="AQ2555">
            <v>0</v>
          </cell>
          <cell r="AR2555">
            <v>37</v>
          </cell>
          <cell r="BF2555">
            <v>55.5</v>
          </cell>
          <cell r="BG2555">
            <v>66.045000000000002</v>
          </cell>
          <cell r="BH2555">
            <v>66.045000000000002</v>
          </cell>
          <cell r="BI2555">
            <v>42</v>
          </cell>
          <cell r="BJ2555">
            <v>0</v>
          </cell>
        </row>
        <row r="2556">
          <cell r="D2556" t="str">
            <v>Univerzita Komenského v Bratislave</v>
          </cell>
          <cell r="AN2556">
            <v>1</v>
          </cell>
          <cell r="AO2556">
            <v>1</v>
          </cell>
          <cell r="AP2556">
            <v>0</v>
          </cell>
          <cell r="AQ2556">
            <v>0</v>
          </cell>
          <cell r="AR2556">
            <v>1</v>
          </cell>
          <cell r="BF2556">
            <v>1</v>
          </cell>
          <cell r="BG2556">
            <v>1.0900000000000001</v>
          </cell>
          <cell r="BH2556">
            <v>1.0660903225806453</v>
          </cell>
          <cell r="BI2556">
            <v>1</v>
          </cell>
          <cell r="BJ2556">
            <v>0</v>
          </cell>
        </row>
        <row r="2557">
          <cell r="D2557" t="str">
            <v>Univerzita Komenského v Bratislave</v>
          </cell>
          <cell r="AN2557">
            <v>29</v>
          </cell>
          <cell r="AO2557">
            <v>30</v>
          </cell>
          <cell r="AP2557">
            <v>0</v>
          </cell>
          <cell r="AQ2557">
            <v>0</v>
          </cell>
          <cell r="AR2557">
            <v>29</v>
          </cell>
          <cell r="BF2557">
            <v>43.5</v>
          </cell>
          <cell r="BG2557">
            <v>51.765000000000001</v>
          </cell>
          <cell r="BH2557">
            <v>41.412000000000006</v>
          </cell>
          <cell r="BI2557">
            <v>30</v>
          </cell>
          <cell r="BJ2557">
            <v>0</v>
          </cell>
        </row>
        <row r="2558">
          <cell r="D2558" t="str">
            <v>Paneurópska vysoká škola</v>
          </cell>
          <cell r="AN2558">
            <v>0</v>
          </cell>
          <cell r="AO2558">
            <v>0</v>
          </cell>
          <cell r="AP2558">
            <v>0</v>
          </cell>
          <cell r="AQ2558">
            <v>0</v>
          </cell>
          <cell r="AR2558">
            <v>0</v>
          </cell>
          <cell r="BF2558">
            <v>0</v>
          </cell>
          <cell r="BG2558">
            <v>0</v>
          </cell>
          <cell r="BH2558">
            <v>0</v>
          </cell>
          <cell r="BI2558">
            <v>16</v>
          </cell>
          <cell r="BJ2558">
            <v>0</v>
          </cell>
        </row>
        <row r="2559">
          <cell r="D2559" t="str">
            <v>Paneurópska vysoká škola</v>
          </cell>
          <cell r="AN2559">
            <v>0</v>
          </cell>
          <cell r="AO2559">
            <v>0</v>
          </cell>
          <cell r="AP2559">
            <v>0</v>
          </cell>
          <cell r="AQ2559">
            <v>0</v>
          </cell>
          <cell r="AR2559">
            <v>0</v>
          </cell>
          <cell r="BF2559">
            <v>0</v>
          </cell>
          <cell r="BG2559">
            <v>0</v>
          </cell>
          <cell r="BH2559">
            <v>0</v>
          </cell>
          <cell r="BI2559">
            <v>7</v>
          </cell>
          <cell r="BJ2559">
            <v>0</v>
          </cell>
        </row>
        <row r="2560">
          <cell r="D2560" t="str">
            <v>Univerzita Komenského v Bratislave</v>
          </cell>
          <cell r="AN2560">
            <v>2</v>
          </cell>
          <cell r="AO2560">
            <v>0</v>
          </cell>
          <cell r="AP2560">
            <v>0</v>
          </cell>
          <cell r="AQ2560">
            <v>0</v>
          </cell>
          <cell r="AR2560">
            <v>2</v>
          </cell>
          <cell r="BF2560">
            <v>6</v>
          </cell>
          <cell r="BG2560">
            <v>20.46</v>
          </cell>
          <cell r="BH2560">
            <v>20.46</v>
          </cell>
          <cell r="BI2560">
            <v>2</v>
          </cell>
          <cell r="BJ2560">
            <v>2</v>
          </cell>
        </row>
        <row r="2561">
          <cell r="D2561" t="str">
            <v>Univerzita Komenského v Bratislave</v>
          </cell>
          <cell r="AN2561">
            <v>0</v>
          </cell>
          <cell r="AO2561">
            <v>0</v>
          </cell>
          <cell r="AP2561">
            <v>0</v>
          </cell>
          <cell r="AQ2561">
            <v>0</v>
          </cell>
          <cell r="AR2561">
            <v>0</v>
          </cell>
          <cell r="BF2561">
            <v>0</v>
          </cell>
          <cell r="BG2561">
            <v>0</v>
          </cell>
          <cell r="BH2561">
            <v>0</v>
          </cell>
          <cell r="BI2561">
            <v>3</v>
          </cell>
          <cell r="BJ2561">
            <v>0</v>
          </cell>
        </row>
        <row r="2562">
          <cell r="D2562" t="str">
            <v>Univerzita Komenského v Bratislave</v>
          </cell>
          <cell r="AN2562">
            <v>57</v>
          </cell>
          <cell r="AO2562">
            <v>62</v>
          </cell>
          <cell r="AP2562">
            <v>62</v>
          </cell>
          <cell r="AQ2562">
            <v>0</v>
          </cell>
          <cell r="AR2562">
            <v>57</v>
          </cell>
          <cell r="BF2562">
            <v>47.7</v>
          </cell>
          <cell r="BG2562">
            <v>102.55500000000001</v>
          </cell>
          <cell r="BH2562">
            <v>100.11321428571429</v>
          </cell>
          <cell r="BI2562">
            <v>62</v>
          </cell>
          <cell r="BJ2562">
            <v>0</v>
          </cell>
        </row>
        <row r="2563">
          <cell r="D2563" t="str">
            <v>Univerzita Komenského v Bratislave</v>
          </cell>
          <cell r="AN2563">
            <v>3</v>
          </cell>
          <cell r="AO2563">
            <v>0</v>
          </cell>
          <cell r="AP2563">
            <v>0</v>
          </cell>
          <cell r="AQ2563">
            <v>0</v>
          </cell>
          <cell r="AR2563">
            <v>3</v>
          </cell>
          <cell r="BF2563">
            <v>9</v>
          </cell>
          <cell r="BG2563">
            <v>30.69</v>
          </cell>
          <cell r="BH2563">
            <v>30.69</v>
          </cell>
          <cell r="BI2563">
            <v>3</v>
          </cell>
          <cell r="BJ2563">
            <v>3</v>
          </cell>
        </row>
        <row r="2564">
          <cell r="D2564" t="str">
            <v>Univerzita Komenského v Bratislave</v>
          </cell>
          <cell r="AN2564">
            <v>0</v>
          </cell>
          <cell r="AO2564">
            <v>0</v>
          </cell>
          <cell r="AP2564">
            <v>0</v>
          </cell>
          <cell r="AQ2564">
            <v>0</v>
          </cell>
          <cell r="AR2564">
            <v>0</v>
          </cell>
          <cell r="BF2564">
            <v>0</v>
          </cell>
          <cell r="BG2564">
            <v>0</v>
          </cell>
          <cell r="BH2564">
            <v>0</v>
          </cell>
          <cell r="BI2564">
            <v>22</v>
          </cell>
          <cell r="BJ2564">
            <v>0</v>
          </cell>
        </row>
        <row r="2565">
          <cell r="D2565" t="str">
            <v>Univerzita Komenského v Bratislave</v>
          </cell>
          <cell r="AN2565">
            <v>1</v>
          </cell>
          <cell r="AO2565">
            <v>0</v>
          </cell>
          <cell r="AP2565">
            <v>0</v>
          </cell>
          <cell r="AQ2565">
            <v>0</v>
          </cell>
          <cell r="AR2565">
            <v>1</v>
          </cell>
          <cell r="BF2565">
            <v>3</v>
          </cell>
          <cell r="BG2565">
            <v>3.3000000000000003</v>
          </cell>
          <cell r="BH2565">
            <v>3.3000000000000003</v>
          </cell>
          <cell r="BI2565">
            <v>1</v>
          </cell>
          <cell r="BJ2565">
            <v>1</v>
          </cell>
        </row>
        <row r="2566">
          <cell r="D2566" t="str">
            <v>Univerzita Komenského v Bratislave</v>
          </cell>
          <cell r="AN2566">
            <v>20</v>
          </cell>
          <cell r="AO2566">
            <v>21</v>
          </cell>
          <cell r="AP2566">
            <v>0</v>
          </cell>
          <cell r="AQ2566">
            <v>0</v>
          </cell>
          <cell r="AR2566">
            <v>20</v>
          </cell>
          <cell r="BF2566">
            <v>18.2</v>
          </cell>
          <cell r="BG2566">
            <v>26.936</v>
          </cell>
          <cell r="BH2566">
            <v>24.781120000000001</v>
          </cell>
          <cell r="BI2566">
            <v>21</v>
          </cell>
          <cell r="BJ2566">
            <v>0</v>
          </cell>
        </row>
        <row r="2567">
          <cell r="D2567" t="str">
            <v>Univerzita Komenského v Bratislave</v>
          </cell>
          <cell r="AN2567">
            <v>3</v>
          </cell>
          <cell r="AO2567">
            <v>0</v>
          </cell>
          <cell r="AP2567">
            <v>0</v>
          </cell>
          <cell r="AQ2567">
            <v>0</v>
          </cell>
          <cell r="AR2567">
            <v>3</v>
          </cell>
          <cell r="BF2567">
            <v>9</v>
          </cell>
          <cell r="BG2567">
            <v>30.69</v>
          </cell>
          <cell r="BH2567">
            <v>30.69</v>
          </cell>
          <cell r="BI2567">
            <v>3</v>
          </cell>
          <cell r="BJ2567">
            <v>3</v>
          </cell>
        </row>
        <row r="2568">
          <cell r="D2568" t="str">
            <v>Univerzita Komenského v Bratislave</v>
          </cell>
          <cell r="AN2568">
            <v>1</v>
          </cell>
          <cell r="AO2568">
            <v>0</v>
          </cell>
          <cell r="AP2568">
            <v>0</v>
          </cell>
          <cell r="AQ2568">
            <v>0</v>
          </cell>
          <cell r="AR2568">
            <v>0</v>
          </cell>
          <cell r="BF2568">
            <v>0</v>
          </cell>
          <cell r="BG2568">
            <v>0</v>
          </cell>
          <cell r="BH2568">
            <v>0</v>
          </cell>
          <cell r="BI2568">
            <v>181</v>
          </cell>
          <cell r="BJ2568">
            <v>0</v>
          </cell>
        </row>
        <row r="2569">
          <cell r="D2569" t="str">
            <v>Univerzita Komenského v Bratislave</v>
          </cell>
          <cell r="AN2569">
            <v>5</v>
          </cell>
          <cell r="AO2569">
            <v>0</v>
          </cell>
          <cell r="AP2569">
            <v>0</v>
          </cell>
          <cell r="AQ2569">
            <v>0</v>
          </cell>
          <cell r="AR2569">
            <v>5</v>
          </cell>
          <cell r="BF2569">
            <v>20</v>
          </cell>
          <cell r="BG2569">
            <v>22</v>
          </cell>
          <cell r="BH2569">
            <v>22</v>
          </cell>
          <cell r="BI2569">
            <v>5</v>
          </cell>
          <cell r="BJ2569">
            <v>5</v>
          </cell>
        </row>
        <row r="2570">
          <cell r="D2570" t="str">
            <v>Univerzita Komenského v Bratislave</v>
          </cell>
          <cell r="AN2570">
            <v>6</v>
          </cell>
          <cell r="AO2570">
            <v>0</v>
          </cell>
          <cell r="AP2570">
            <v>0</v>
          </cell>
          <cell r="AQ2570">
            <v>0</v>
          </cell>
          <cell r="AR2570">
            <v>6</v>
          </cell>
          <cell r="BF2570">
            <v>24</v>
          </cell>
          <cell r="BG2570">
            <v>26.400000000000002</v>
          </cell>
          <cell r="BH2570">
            <v>26.400000000000002</v>
          </cell>
          <cell r="BI2570">
            <v>6</v>
          </cell>
          <cell r="BJ2570">
            <v>6</v>
          </cell>
        </row>
        <row r="2571">
          <cell r="D2571" t="str">
            <v>Univerzita Komenského v Bratislave</v>
          </cell>
          <cell r="AN2571">
            <v>8</v>
          </cell>
          <cell r="AO2571">
            <v>0</v>
          </cell>
          <cell r="AP2571">
            <v>0</v>
          </cell>
          <cell r="AQ2571">
            <v>0</v>
          </cell>
          <cell r="AR2571">
            <v>8</v>
          </cell>
          <cell r="BF2571">
            <v>32</v>
          </cell>
          <cell r="BG2571">
            <v>35.200000000000003</v>
          </cell>
          <cell r="BH2571">
            <v>35.200000000000003</v>
          </cell>
          <cell r="BI2571">
            <v>8</v>
          </cell>
          <cell r="BJ2571">
            <v>8</v>
          </cell>
        </row>
        <row r="2572">
          <cell r="D2572" t="str">
            <v>Univerzita Komenského v Bratislave</v>
          </cell>
          <cell r="AN2572">
            <v>58</v>
          </cell>
          <cell r="AO2572">
            <v>59</v>
          </cell>
          <cell r="AP2572">
            <v>0</v>
          </cell>
          <cell r="AQ2572">
            <v>0</v>
          </cell>
          <cell r="AR2572">
            <v>58</v>
          </cell>
          <cell r="BF2572">
            <v>87</v>
          </cell>
          <cell r="BG2572">
            <v>88.74</v>
          </cell>
          <cell r="BH2572">
            <v>81.344999999999999</v>
          </cell>
          <cell r="BI2572">
            <v>59</v>
          </cell>
          <cell r="BJ2572">
            <v>0</v>
          </cell>
        </row>
        <row r="2573">
          <cell r="D2573" t="str">
            <v>Univerzita Komenského v Bratislave</v>
          </cell>
          <cell r="AN2573">
            <v>1097</v>
          </cell>
          <cell r="AO2573">
            <v>1142</v>
          </cell>
          <cell r="AP2573">
            <v>0</v>
          </cell>
          <cell r="AQ2573">
            <v>0</v>
          </cell>
          <cell r="AR2573">
            <v>1097</v>
          </cell>
          <cell r="BF2573">
            <v>915.8</v>
          </cell>
          <cell r="BG2573">
            <v>915.8</v>
          </cell>
          <cell r="BH2573">
            <v>872.27683168316821</v>
          </cell>
          <cell r="BI2573">
            <v>1142</v>
          </cell>
          <cell r="BJ2573">
            <v>0</v>
          </cell>
        </row>
        <row r="2574">
          <cell r="D2574" t="str">
            <v>Univerzita Komenského v Bratislave</v>
          </cell>
          <cell r="AN2574">
            <v>10</v>
          </cell>
          <cell r="AO2574">
            <v>11.5</v>
          </cell>
          <cell r="AP2574">
            <v>11.5</v>
          </cell>
          <cell r="AQ2574">
            <v>10</v>
          </cell>
          <cell r="AR2574">
            <v>10</v>
          </cell>
          <cell r="BF2574">
            <v>15</v>
          </cell>
          <cell r="BG2574">
            <v>21.599999999999998</v>
          </cell>
          <cell r="BH2574">
            <v>21.599999999999998</v>
          </cell>
          <cell r="BI2574">
            <v>11.5</v>
          </cell>
          <cell r="BJ2574">
            <v>0</v>
          </cell>
        </row>
        <row r="2575">
          <cell r="D2575" t="str">
            <v>Univerzita Komenského v Bratislave</v>
          </cell>
          <cell r="AN2575">
            <v>0</v>
          </cell>
          <cell r="AO2575">
            <v>0</v>
          </cell>
          <cell r="AP2575">
            <v>0</v>
          </cell>
          <cell r="AQ2575">
            <v>0</v>
          </cell>
          <cell r="AR2575">
            <v>0</v>
          </cell>
          <cell r="BF2575">
            <v>0</v>
          </cell>
          <cell r="BG2575">
            <v>0</v>
          </cell>
          <cell r="BH2575">
            <v>0</v>
          </cell>
          <cell r="BI2575">
            <v>1</v>
          </cell>
          <cell r="BJ2575">
            <v>0</v>
          </cell>
        </row>
        <row r="2576">
          <cell r="D2576" t="str">
            <v>Univerzita Komenského v Bratislave</v>
          </cell>
          <cell r="AN2576">
            <v>5</v>
          </cell>
          <cell r="AO2576">
            <v>0</v>
          </cell>
          <cell r="AP2576">
            <v>0</v>
          </cell>
          <cell r="AQ2576">
            <v>0</v>
          </cell>
          <cell r="AR2576">
            <v>5</v>
          </cell>
          <cell r="BF2576">
            <v>15</v>
          </cell>
          <cell r="BG2576">
            <v>31.95</v>
          </cell>
          <cell r="BH2576">
            <v>21.3</v>
          </cell>
          <cell r="BI2576">
            <v>5</v>
          </cell>
          <cell r="BJ2576">
            <v>5</v>
          </cell>
        </row>
        <row r="2577">
          <cell r="D2577" t="str">
            <v>Univerzita Komenského v Bratislave</v>
          </cell>
          <cell r="AN2577">
            <v>0</v>
          </cell>
          <cell r="AO2577">
            <v>0</v>
          </cell>
          <cell r="AP2577">
            <v>0</v>
          </cell>
          <cell r="AQ2577">
            <v>0</v>
          </cell>
          <cell r="AR2577">
            <v>0</v>
          </cell>
          <cell r="BF2577">
            <v>0</v>
          </cell>
          <cell r="BG2577">
            <v>0</v>
          </cell>
          <cell r="BH2577">
            <v>0</v>
          </cell>
          <cell r="BI2577">
            <v>2</v>
          </cell>
          <cell r="BJ2577">
            <v>0</v>
          </cell>
        </row>
        <row r="2578">
          <cell r="D2578" t="str">
            <v>Univerzita Komenského v Bratislave</v>
          </cell>
          <cell r="AN2578">
            <v>33</v>
          </cell>
          <cell r="AO2578">
            <v>37</v>
          </cell>
          <cell r="AP2578">
            <v>0</v>
          </cell>
          <cell r="AQ2578">
            <v>0</v>
          </cell>
          <cell r="AR2578">
            <v>33</v>
          </cell>
          <cell r="BF2578">
            <v>49.5</v>
          </cell>
          <cell r="BG2578">
            <v>73.260000000000005</v>
          </cell>
          <cell r="BH2578">
            <v>65.12</v>
          </cell>
          <cell r="BI2578">
            <v>37</v>
          </cell>
          <cell r="BJ2578">
            <v>0</v>
          </cell>
        </row>
        <row r="2579">
          <cell r="D2579" t="str">
            <v>Univerzita Komenského v Bratislave</v>
          </cell>
          <cell r="AN2579">
            <v>65</v>
          </cell>
          <cell r="AO2579">
            <v>73</v>
          </cell>
          <cell r="AP2579">
            <v>73</v>
          </cell>
          <cell r="AQ2579">
            <v>65</v>
          </cell>
          <cell r="AR2579">
            <v>65</v>
          </cell>
          <cell r="BF2579">
            <v>56.599999999999994</v>
          </cell>
          <cell r="BG2579">
            <v>83.767999999999986</v>
          </cell>
          <cell r="BH2579">
            <v>83.767999999999986</v>
          </cell>
          <cell r="BI2579">
            <v>73</v>
          </cell>
          <cell r="BJ2579">
            <v>0</v>
          </cell>
        </row>
        <row r="2580">
          <cell r="D2580" t="str">
            <v>Univerzita Komenského v Bratislave</v>
          </cell>
          <cell r="AN2580">
            <v>6</v>
          </cell>
          <cell r="AO2580">
            <v>0</v>
          </cell>
          <cell r="AP2580">
            <v>0</v>
          </cell>
          <cell r="AQ2580">
            <v>6</v>
          </cell>
          <cell r="AR2580">
            <v>6</v>
          </cell>
          <cell r="BF2580">
            <v>18</v>
          </cell>
          <cell r="BG2580">
            <v>38.339999999999996</v>
          </cell>
          <cell r="BH2580">
            <v>38.339999999999996</v>
          </cell>
          <cell r="BI2580">
            <v>6</v>
          </cell>
          <cell r="BJ2580">
            <v>6</v>
          </cell>
        </row>
        <row r="2581">
          <cell r="D2581" t="str">
            <v>Univerzita Komenského v Bratislave</v>
          </cell>
          <cell r="AN2581">
            <v>3</v>
          </cell>
          <cell r="AO2581">
            <v>0</v>
          </cell>
          <cell r="AP2581">
            <v>0</v>
          </cell>
          <cell r="AQ2581">
            <v>3</v>
          </cell>
          <cell r="AR2581">
            <v>3</v>
          </cell>
          <cell r="BF2581">
            <v>9</v>
          </cell>
          <cell r="BG2581">
            <v>19.169999999999998</v>
          </cell>
          <cell r="BH2581">
            <v>19.169999999999998</v>
          </cell>
          <cell r="BI2581">
            <v>3</v>
          </cell>
          <cell r="BJ2581">
            <v>3</v>
          </cell>
        </row>
        <row r="2582">
          <cell r="D2582" t="str">
            <v>Univerzita Komenského v Bratislave</v>
          </cell>
          <cell r="AN2582">
            <v>3</v>
          </cell>
          <cell r="AO2582">
            <v>0</v>
          </cell>
          <cell r="AP2582">
            <v>0</v>
          </cell>
          <cell r="AQ2582">
            <v>3</v>
          </cell>
          <cell r="AR2582">
            <v>3</v>
          </cell>
          <cell r="BF2582">
            <v>9</v>
          </cell>
          <cell r="BG2582">
            <v>19.169999999999998</v>
          </cell>
          <cell r="BH2582">
            <v>19.169999999999998</v>
          </cell>
          <cell r="BI2582">
            <v>3</v>
          </cell>
          <cell r="BJ2582">
            <v>3</v>
          </cell>
        </row>
        <row r="2583">
          <cell r="D2583" t="str">
            <v>Univerzita Komenského v Bratislave</v>
          </cell>
          <cell r="AN2583">
            <v>4</v>
          </cell>
          <cell r="AO2583">
            <v>0</v>
          </cell>
          <cell r="AP2583">
            <v>0</v>
          </cell>
          <cell r="AQ2583">
            <v>0</v>
          </cell>
          <cell r="AR2583">
            <v>4</v>
          </cell>
          <cell r="BF2583">
            <v>12</v>
          </cell>
          <cell r="BG2583">
            <v>25.56</v>
          </cell>
          <cell r="BH2583">
            <v>20.448</v>
          </cell>
          <cell r="BI2583">
            <v>4</v>
          </cell>
          <cell r="BJ2583">
            <v>4</v>
          </cell>
        </row>
        <row r="2584">
          <cell r="D2584" t="str">
            <v>Univerzita Komenského v Bratislave</v>
          </cell>
          <cell r="AN2584">
            <v>6</v>
          </cell>
          <cell r="AO2584">
            <v>0</v>
          </cell>
          <cell r="AP2584">
            <v>0</v>
          </cell>
          <cell r="AQ2584">
            <v>6</v>
          </cell>
          <cell r="AR2584">
            <v>6</v>
          </cell>
          <cell r="BF2584">
            <v>18</v>
          </cell>
          <cell r="BG2584">
            <v>38.339999999999996</v>
          </cell>
          <cell r="BH2584">
            <v>38.339999999999996</v>
          </cell>
          <cell r="BI2584">
            <v>6</v>
          </cell>
          <cell r="BJ2584">
            <v>6</v>
          </cell>
        </row>
        <row r="2585">
          <cell r="D2585" t="str">
            <v>Univerzita Komenského v Bratislave</v>
          </cell>
          <cell r="AN2585">
            <v>51</v>
          </cell>
          <cell r="AO2585">
            <v>62</v>
          </cell>
          <cell r="AP2585">
            <v>62</v>
          </cell>
          <cell r="AQ2585">
            <v>51</v>
          </cell>
          <cell r="AR2585">
            <v>51</v>
          </cell>
          <cell r="BF2585">
            <v>41.099999999999994</v>
          </cell>
          <cell r="BG2585">
            <v>60.827999999999989</v>
          </cell>
          <cell r="BH2585">
            <v>60.827999999999989</v>
          </cell>
          <cell r="BI2585">
            <v>62</v>
          </cell>
          <cell r="BJ2585">
            <v>0</v>
          </cell>
        </row>
        <row r="2586">
          <cell r="D2586" t="str">
            <v>Univerzita Komenského v Bratislave</v>
          </cell>
          <cell r="AN2586">
            <v>0</v>
          </cell>
          <cell r="AO2586">
            <v>0.5</v>
          </cell>
          <cell r="AP2586">
            <v>0</v>
          </cell>
          <cell r="AQ2586">
            <v>0</v>
          </cell>
          <cell r="AR2586">
            <v>0</v>
          </cell>
          <cell r="BF2586">
            <v>0</v>
          </cell>
          <cell r="BG2586">
            <v>0</v>
          </cell>
          <cell r="BH2586">
            <v>0</v>
          </cell>
          <cell r="BI2586">
            <v>0.5</v>
          </cell>
          <cell r="BJ2586">
            <v>0</v>
          </cell>
        </row>
        <row r="2587">
          <cell r="D2587" t="str">
            <v>Univerzita Komenského v Bratislave</v>
          </cell>
          <cell r="AN2587">
            <v>0</v>
          </cell>
          <cell r="AO2587">
            <v>0</v>
          </cell>
          <cell r="AP2587">
            <v>0</v>
          </cell>
          <cell r="AQ2587">
            <v>0</v>
          </cell>
          <cell r="AR2587">
            <v>0</v>
          </cell>
          <cell r="BF2587">
            <v>0</v>
          </cell>
          <cell r="BG2587">
            <v>0</v>
          </cell>
          <cell r="BH2587">
            <v>0</v>
          </cell>
          <cell r="BI2587">
            <v>9</v>
          </cell>
          <cell r="BJ2587">
            <v>0</v>
          </cell>
        </row>
        <row r="2588">
          <cell r="D2588" t="str">
            <v>Univerzita Komenského v Bratislave</v>
          </cell>
          <cell r="AN2588">
            <v>35</v>
          </cell>
          <cell r="AO2588">
            <v>38</v>
          </cell>
          <cell r="AP2588">
            <v>38</v>
          </cell>
          <cell r="AQ2588">
            <v>35</v>
          </cell>
          <cell r="AR2588">
            <v>35</v>
          </cell>
          <cell r="BF2588">
            <v>52.5</v>
          </cell>
          <cell r="BG2588">
            <v>77.7</v>
          </cell>
          <cell r="BH2588">
            <v>73.129411764705878</v>
          </cell>
          <cell r="BI2588">
            <v>38</v>
          </cell>
          <cell r="BJ2588">
            <v>0</v>
          </cell>
        </row>
        <row r="2589">
          <cell r="D2589" t="str">
            <v>Univerzita Komenského v Bratislave</v>
          </cell>
          <cell r="AN2589">
            <v>8</v>
          </cell>
          <cell r="AO2589">
            <v>8</v>
          </cell>
          <cell r="AP2589">
            <v>8</v>
          </cell>
          <cell r="AQ2589">
            <v>8</v>
          </cell>
          <cell r="AR2589">
            <v>8</v>
          </cell>
          <cell r="BF2589">
            <v>12</v>
          </cell>
          <cell r="BG2589">
            <v>17.759999999999998</v>
          </cell>
          <cell r="BH2589">
            <v>17.759999999999998</v>
          </cell>
          <cell r="BI2589">
            <v>8</v>
          </cell>
          <cell r="BJ2589">
            <v>0</v>
          </cell>
        </row>
        <row r="2590">
          <cell r="D2590" t="str">
            <v>Univerzita Komenského v Bratislave</v>
          </cell>
          <cell r="AN2590">
            <v>29</v>
          </cell>
          <cell r="AO2590">
            <v>34</v>
          </cell>
          <cell r="AP2590">
            <v>34</v>
          </cell>
          <cell r="AQ2590">
            <v>29</v>
          </cell>
          <cell r="AR2590">
            <v>29</v>
          </cell>
          <cell r="BF2590">
            <v>24.2</v>
          </cell>
          <cell r="BG2590">
            <v>34.847999999999999</v>
          </cell>
          <cell r="BH2590">
            <v>34.847999999999999</v>
          </cell>
          <cell r="BI2590">
            <v>34</v>
          </cell>
          <cell r="BJ2590">
            <v>0</v>
          </cell>
        </row>
        <row r="2591">
          <cell r="D2591" t="str">
            <v>Univerzita Komenského v Bratislave</v>
          </cell>
          <cell r="AN2591">
            <v>16</v>
          </cell>
          <cell r="AO2591">
            <v>20</v>
          </cell>
          <cell r="AP2591">
            <v>20</v>
          </cell>
          <cell r="AQ2591">
            <v>16</v>
          </cell>
          <cell r="AR2591">
            <v>16</v>
          </cell>
          <cell r="BF2591">
            <v>13.3</v>
          </cell>
          <cell r="BG2591">
            <v>19.684000000000001</v>
          </cell>
          <cell r="BH2591">
            <v>19.684000000000001</v>
          </cell>
          <cell r="BI2591">
            <v>20</v>
          </cell>
          <cell r="BJ2591">
            <v>0</v>
          </cell>
        </row>
        <row r="2592">
          <cell r="D2592" t="str">
            <v>Univerzita Komenského v Bratislave</v>
          </cell>
          <cell r="AN2592">
            <v>10</v>
          </cell>
          <cell r="AO2592">
            <v>11</v>
          </cell>
          <cell r="AP2592">
            <v>11</v>
          </cell>
          <cell r="AQ2592">
            <v>10</v>
          </cell>
          <cell r="AR2592">
            <v>10</v>
          </cell>
          <cell r="BF2592">
            <v>8.5</v>
          </cell>
          <cell r="BG2592">
            <v>12.58</v>
          </cell>
          <cell r="BH2592">
            <v>12.58</v>
          </cell>
          <cell r="BI2592">
            <v>11</v>
          </cell>
          <cell r="BJ2592">
            <v>0</v>
          </cell>
        </row>
        <row r="2593">
          <cell r="D2593" t="str">
            <v>Univerzita Komenského v Bratislave</v>
          </cell>
          <cell r="AN2593">
            <v>68</v>
          </cell>
          <cell r="AO2593">
            <v>69</v>
          </cell>
          <cell r="AP2593">
            <v>69</v>
          </cell>
          <cell r="AQ2593">
            <v>68</v>
          </cell>
          <cell r="AR2593">
            <v>68</v>
          </cell>
          <cell r="BF2593">
            <v>58.099999999999994</v>
          </cell>
          <cell r="BG2593">
            <v>85.987999999999985</v>
          </cell>
          <cell r="BH2593">
            <v>85.987999999999985</v>
          </cell>
          <cell r="BI2593">
            <v>69</v>
          </cell>
          <cell r="BJ2593">
            <v>0</v>
          </cell>
        </row>
        <row r="2594">
          <cell r="D2594" t="str">
            <v>Univerzita Komenského v Bratislave</v>
          </cell>
          <cell r="AN2594">
            <v>43</v>
          </cell>
          <cell r="AO2594">
            <v>48</v>
          </cell>
          <cell r="AP2594">
            <v>48</v>
          </cell>
          <cell r="AQ2594">
            <v>43</v>
          </cell>
          <cell r="AR2594">
            <v>43</v>
          </cell>
          <cell r="BF2594">
            <v>34.9</v>
          </cell>
          <cell r="BG2594">
            <v>51.651999999999994</v>
          </cell>
          <cell r="BH2594">
            <v>51.651999999999994</v>
          </cell>
          <cell r="BI2594">
            <v>48</v>
          </cell>
          <cell r="BJ2594">
            <v>0</v>
          </cell>
        </row>
        <row r="2595">
          <cell r="D2595" t="str">
            <v>Univerzita Komenského v Bratislave</v>
          </cell>
          <cell r="AN2595">
            <v>24</v>
          </cell>
          <cell r="AO2595">
            <v>26</v>
          </cell>
          <cell r="AP2595">
            <v>26</v>
          </cell>
          <cell r="AQ2595">
            <v>24</v>
          </cell>
          <cell r="AR2595">
            <v>24</v>
          </cell>
          <cell r="BF2595">
            <v>20.399999999999999</v>
          </cell>
          <cell r="BG2595">
            <v>30.191999999999997</v>
          </cell>
          <cell r="BH2595">
            <v>30.191999999999997</v>
          </cell>
          <cell r="BI2595">
            <v>26</v>
          </cell>
          <cell r="BJ2595">
            <v>0</v>
          </cell>
        </row>
        <row r="2596">
          <cell r="D2596" t="str">
            <v>Univerzita Komenského v Bratislave</v>
          </cell>
          <cell r="AN2596">
            <v>15</v>
          </cell>
          <cell r="AO2596">
            <v>17</v>
          </cell>
          <cell r="AP2596">
            <v>17</v>
          </cell>
          <cell r="AQ2596">
            <v>15</v>
          </cell>
          <cell r="AR2596">
            <v>15</v>
          </cell>
          <cell r="BF2596">
            <v>12.6</v>
          </cell>
          <cell r="BG2596">
            <v>18.648</v>
          </cell>
          <cell r="BH2596">
            <v>18.648</v>
          </cell>
          <cell r="BI2596">
            <v>17</v>
          </cell>
          <cell r="BJ2596">
            <v>0</v>
          </cell>
        </row>
        <row r="2597">
          <cell r="D2597" t="str">
            <v>Univerzita Komenského v Bratislave</v>
          </cell>
          <cell r="AN2597">
            <v>3</v>
          </cell>
          <cell r="AO2597">
            <v>5</v>
          </cell>
          <cell r="AP2597">
            <v>0</v>
          </cell>
          <cell r="AQ2597">
            <v>0</v>
          </cell>
          <cell r="AR2597">
            <v>3</v>
          </cell>
          <cell r="BF2597">
            <v>2.7</v>
          </cell>
          <cell r="BG2597">
            <v>3.996</v>
          </cell>
          <cell r="BH2597">
            <v>3.4560000000000004</v>
          </cell>
          <cell r="BI2597">
            <v>5</v>
          </cell>
          <cell r="BJ2597">
            <v>0</v>
          </cell>
        </row>
        <row r="2598">
          <cell r="D2598" t="str">
            <v>Univerzita Komenského v Bratislave</v>
          </cell>
          <cell r="AN2598">
            <v>7</v>
          </cell>
          <cell r="AO2598">
            <v>8</v>
          </cell>
          <cell r="AP2598">
            <v>8</v>
          </cell>
          <cell r="AQ2598">
            <v>7</v>
          </cell>
          <cell r="AR2598">
            <v>7</v>
          </cell>
          <cell r="BF2598">
            <v>10.5</v>
          </cell>
          <cell r="BG2598">
            <v>15.54</v>
          </cell>
          <cell r="BH2598">
            <v>15.54</v>
          </cell>
          <cell r="BI2598">
            <v>8</v>
          </cell>
          <cell r="BJ2598">
            <v>0</v>
          </cell>
        </row>
        <row r="2599">
          <cell r="D2599" t="str">
            <v>Univerzita Komenského v Bratislave</v>
          </cell>
          <cell r="AN2599">
            <v>0</v>
          </cell>
          <cell r="AO2599">
            <v>0</v>
          </cell>
          <cell r="AP2599">
            <v>0</v>
          </cell>
          <cell r="AQ2599">
            <v>0</v>
          </cell>
          <cell r="AR2599">
            <v>0</v>
          </cell>
          <cell r="BF2599">
            <v>0</v>
          </cell>
          <cell r="BG2599">
            <v>0</v>
          </cell>
          <cell r="BH2599">
            <v>0</v>
          </cell>
          <cell r="BI2599">
            <v>2</v>
          </cell>
          <cell r="BJ2599">
            <v>0</v>
          </cell>
        </row>
        <row r="2600">
          <cell r="D2600" t="str">
            <v>Univerzita Komenského v Bratislave</v>
          </cell>
          <cell r="AN2600">
            <v>0</v>
          </cell>
          <cell r="AO2600">
            <v>0</v>
          </cell>
          <cell r="AP2600">
            <v>0</v>
          </cell>
          <cell r="AQ2600">
            <v>0</v>
          </cell>
          <cell r="AR2600">
            <v>0</v>
          </cell>
          <cell r="BF2600">
            <v>0</v>
          </cell>
          <cell r="BG2600">
            <v>0</v>
          </cell>
          <cell r="BH2600">
            <v>0</v>
          </cell>
          <cell r="BI2600">
            <v>475</v>
          </cell>
          <cell r="BJ2600">
            <v>0</v>
          </cell>
        </row>
        <row r="2601">
          <cell r="D2601" t="str">
            <v>Univerzita Komenského v Bratislave</v>
          </cell>
          <cell r="AN2601">
            <v>26</v>
          </cell>
          <cell r="AO2601">
            <v>0</v>
          </cell>
          <cell r="AP2601">
            <v>0</v>
          </cell>
          <cell r="AQ2601">
            <v>0</v>
          </cell>
          <cell r="AR2601">
            <v>26</v>
          </cell>
          <cell r="BF2601">
            <v>104</v>
          </cell>
          <cell r="BG2601">
            <v>114.4</v>
          </cell>
          <cell r="BH2601">
            <v>114.4</v>
          </cell>
          <cell r="BI2601">
            <v>26</v>
          </cell>
          <cell r="BJ2601">
            <v>26</v>
          </cell>
        </row>
        <row r="2602">
          <cell r="D2602" t="str">
            <v>Univerzita Komenského v Bratislave</v>
          </cell>
          <cell r="AN2602">
            <v>13</v>
          </cell>
          <cell r="AO2602">
            <v>13</v>
          </cell>
          <cell r="AP2602">
            <v>0</v>
          </cell>
          <cell r="AQ2602">
            <v>0</v>
          </cell>
          <cell r="AR2602">
            <v>13</v>
          </cell>
          <cell r="BF2602">
            <v>10.6</v>
          </cell>
          <cell r="BG2602">
            <v>11.023999999999999</v>
          </cell>
          <cell r="BH2602">
            <v>10.53143829787234</v>
          </cell>
          <cell r="BI2602">
            <v>13</v>
          </cell>
          <cell r="BJ2602">
            <v>0</v>
          </cell>
        </row>
        <row r="2603">
          <cell r="D2603" t="str">
            <v>Univerzita Komenského v Bratislave</v>
          </cell>
          <cell r="AN2603">
            <v>12</v>
          </cell>
          <cell r="AO2603">
            <v>0</v>
          </cell>
          <cell r="AP2603">
            <v>0</v>
          </cell>
          <cell r="AQ2603">
            <v>0</v>
          </cell>
          <cell r="AR2603">
            <v>12</v>
          </cell>
          <cell r="BF2603">
            <v>48</v>
          </cell>
          <cell r="BG2603">
            <v>52.800000000000004</v>
          </cell>
          <cell r="BH2603">
            <v>52.800000000000004</v>
          </cell>
          <cell r="BI2603">
            <v>12</v>
          </cell>
          <cell r="BJ2603">
            <v>12</v>
          </cell>
        </row>
        <row r="2604">
          <cell r="D2604" t="str">
            <v>Univerzita Komenského v Bratislave</v>
          </cell>
          <cell r="AN2604">
            <v>7</v>
          </cell>
          <cell r="AO2604">
            <v>0</v>
          </cell>
          <cell r="AP2604">
            <v>0</v>
          </cell>
          <cell r="AQ2604">
            <v>0</v>
          </cell>
          <cell r="AR2604">
            <v>7</v>
          </cell>
          <cell r="BF2604">
            <v>28</v>
          </cell>
          <cell r="BG2604">
            <v>30.800000000000004</v>
          </cell>
          <cell r="BH2604">
            <v>30.800000000000004</v>
          </cell>
          <cell r="BI2604">
            <v>7</v>
          </cell>
          <cell r="BJ2604">
            <v>7</v>
          </cell>
        </row>
        <row r="2605">
          <cell r="D2605" t="str">
            <v>Univerzita Komenského v Bratislave</v>
          </cell>
          <cell r="AN2605">
            <v>16</v>
          </cell>
          <cell r="AO2605">
            <v>0</v>
          </cell>
          <cell r="AP2605">
            <v>0</v>
          </cell>
          <cell r="AQ2605">
            <v>0</v>
          </cell>
          <cell r="AR2605">
            <v>16</v>
          </cell>
          <cell r="BF2605">
            <v>64</v>
          </cell>
          <cell r="BG2605">
            <v>70.400000000000006</v>
          </cell>
          <cell r="BH2605">
            <v>70.400000000000006</v>
          </cell>
          <cell r="BI2605">
            <v>16</v>
          </cell>
          <cell r="BJ2605">
            <v>16</v>
          </cell>
        </row>
        <row r="2606">
          <cell r="D2606" t="str">
            <v>Univerzita Komenského v Bratislave</v>
          </cell>
          <cell r="AN2606">
            <v>11</v>
          </cell>
          <cell r="AO2606">
            <v>15</v>
          </cell>
          <cell r="AP2606">
            <v>0</v>
          </cell>
          <cell r="AQ2606">
            <v>0</v>
          </cell>
          <cell r="AR2606">
            <v>11</v>
          </cell>
          <cell r="BF2606">
            <v>16.5</v>
          </cell>
          <cell r="BG2606">
            <v>17.16</v>
          </cell>
          <cell r="BH2606">
            <v>15.353684210526316</v>
          </cell>
          <cell r="BI2606">
            <v>15</v>
          </cell>
          <cell r="BJ2606">
            <v>0</v>
          </cell>
        </row>
        <row r="2607">
          <cell r="D2607" t="str">
            <v>Univerzita Komenského v Bratislave</v>
          </cell>
          <cell r="AN2607">
            <v>70</v>
          </cell>
          <cell r="AO2607">
            <v>74</v>
          </cell>
          <cell r="AP2607">
            <v>0</v>
          </cell>
          <cell r="AQ2607">
            <v>0</v>
          </cell>
          <cell r="AR2607">
            <v>70</v>
          </cell>
          <cell r="BF2607">
            <v>105</v>
          </cell>
          <cell r="BG2607">
            <v>105</v>
          </cell>
          <cell r="BH2607">
            <v>92.5</v>
          </cell>
          <cell r="BI2607">
            <v>74</v>
          </cell>
          <cell r="BJ2607">
            <v>0</v>
          </cell>
        </row>
        <row r="2608">
          <cell r="D2608" t="str">
            <v>Univerzita Komenského v Bratislave</v>
          </cell>
          <cell r="AN2608">
            <v>77</v>
          </cell>
          <cell r="AO2608">
            <v>79</v>
          </cell>
          <cell r="AP2608">
            <v>0</v>
          </cell>
          <cell r="AQ2608">
            <v>0</v>
          </cell>
          <cell r="AR2608">
            <v>77</v>
          </cell>
          <cell r="BF2608">
            <v>60.199999999999996</v>
          </cell>
          <cell r="BG2608">
            <v>60.199999999999996</v>
          </cell>
          <cell r="BH2608">
            <v>60.199999999999996</v>
          </cell>
          <cell r="BI2608">
            <v>79</v>
          </cell>
          <cell r="BJ2608">
            <v>0</v>
          </cell>
        </row>
        <row r="2609">
          <cell r="D2609" t="str">
            <v>Vysoká škola zdravotníctva a sociálnej práce sv. Alžbety v Bratislave, n. o.</v>
          </cell>
          <cell r="AN2609">
            <v>52</v>
          </cell>
          <cell r="AO2609">
            <v>0</v>
          </cell>
          <cell r="AP2609">
            <v>0</v>
          </cell>
          <cell r="AQ2609">
            <v>0</v>
          </cell>
          <cell r="AR2609">
            <v>0</v>
          </cell>
          <cell r="BF2609">
            <v>0</v>
          </cell>
          <cell r="BG2609">
            <v>0</v>
          </cell>
          <cell r="BH2609">
            <v>0</v>
          </cell>
          <cell r="BI2609">
            <v>52</v>
          </cell>
          <cell r="BJ2609">
            <v>0</v>
          </cell>
        </row>
        <row r="2610">
          <cell r="D2610" t="str">
            <v>Vysoká škola zdravotníctva a sociálnej práce sv. Alžbety v Bratislave, n. o.</v>
          </cell>
          <cell r="AN2610">
            <v>23</v>
          </cell>
          <cell r="AO2610">
            <v>0</v>
          </cell>
          <cell r="AP2610">
            <v>0</v>
          </cell>
          <cell r="AQ2610">
            <v>0</v>
          </cell>
          <cell r="AR2610">
            <v>0</v>
          </cell>
          <cell r="BF2610">
            <v>0</v>
          </cell>
          <cell r="BG2610">
            <v>0</v>
          </cell>
          <cell r="BH2610">
            <v>0</v>
          </cell>
          <cell r="BI2610">
            <v>23</v>
          </cell>
          <cell r="BJ2610">
            <v>0</v>
          </cell>
        </row>
        <row r="2611">
          <cell r="D2611" t="str">
            <v>Vysoká škola zdravotníctva a sociálnej práce sv. Alžbety v Bratislave, n. o.</v>
          </cell>
          <cell r="AN2611">
            <v>123</v>
          </cell>
          <cell r="AO2611">
            <v>123</v>
          </cell>
          <cell r="AP2611">
            <v>0</v>
          </cell>
          <cell r="AQ2611">
            <v>0</v>
          </cell>
          <cell r="AR2611">
            <v>123</v>
          </cell>
          <cell r="BF2611">
            <v>106.5</v>
          </cell>
          <cell r="BG2611">
            <v>228.97499999999999</v>
          </cell>
          <cell r="BH2611">
            <v>130.84285714285713</v>
          </cell>
          <cell r="BI2611">
            <v>123</v>
          </cell>
          <cell r="BJ2611">
            <v>0</v>
          </cell>
        </row>
        <row r="2612">
          <cell r="D2612" t="str">
            <v>Vysoká škola zdravotníctva a sociálnej práce sv. Alžbety v Bratislave, n. o.</v>
          </cell>
          <cell r="AN2612">
            <v>15</v>
          </cell>
          <cell r="AO2612">
            <v>0</v>
          </cell>
          <cell r="AP2612">
            <v>0</v>
          </cell>
          <cell r="AQ2612">
            <v>0</v>
          </cell>
          <cell r="AR2612">
            <v>0</v>
          </cell>
          <cell r="BF2612">
            <v>0</v>
          </cell>
          <cell r="BG2612">
            <v>0</v>
          </cell>
          <cell r="BH2612">
            <v>0</v>
          </cell>
          <cell r="BI2612">
            <v>15</v>
          </cell>
          <cell r="BJ2612">
            <v>0</v>
          </cell>
        </row>
        <row r="2613">
          <cell r="D2613" t="str">
            <v>Slovenská technická univerzita v Bratislave</v>
          </cell>
          <cell r="AN2613">
            <v>3</v>
          </cell>
          <cell r="AO2613">
            <v>4</v>
          </cell>
          <cell r="AP2613">
            <v>4</v>
          </cell>
          <cell r="AQ2613">
            <v>3</v>
          </cell>
          <cell r="AR2613">
            <v>3</v>
          </cell>
          <cell r="BF2613">
            <v>4.5</v>
          </cell>
          <cell r="BG2613">
            <v>6.66</v>
          </cell>
          <cell r="BH2613">
            <v>6.4975609756097557</v>
          </cell>
          <cell r="BI2613">
            <v>4</v>
          </cell>
          <cell r="BJ2613">
            <v>0</v>
          </cell>
        </row>
        <row r="2614">
          <cell r="D2614" t="str">
            <v>Žilinská univerzita v Žiline</v>
          </cell>
          <cell r="AN2614">
            <v>13</v>
          </cell>
          <cell r="AO2614">
            <v>0</v>
          </cell>
          <cell r="AP2614">
            <v>0</v>
          </cell>
          <cell r="AQ2614">
            <v>0</v>
          </cell>
          <cell r="AR2614">
            <v>13</v>
          </cell>
          <cell r="BF2614">
            <v>52</v>
          </cell>
          <cell r="BG2614">
            <v>110.75999999999999</v>
          </cell>
          <cell r="BH2614">
            <v>92.3</v>
          </cell>
          <cell r="BI2614">
            <v>13</v>
          </cell>
          <cell r="BJ2614">
            <v>13</v>
          </cell>
        </row>
        <row r="2615">
          <cell r="D2615" t="str">
            <v>Žilinská univerzita v Žiline</v>
          </cell>
          <cell r="AN2615">
            <v>0</v>
          </cell>
          <cell r="AO2615">
            <v>0</v>
          </cell>
          <cell r="AP2615">
            <v>0</v>
          </cell>
          <cell r="AQ2615">
            <v>0</v>
          </cell>
          <cell r="AR2615">
            <v>0</v>
          </cell>
          <cell r="BF2615">
            <v>0</v>
          </cell>
          <cell r="BG2615">
            <v>0</v>
          </cell>
          <cell r="BH2615">
            <v>0</v>
          </cell>
          <cell r="BI2615">
            <v>29</v>
          </cell>
          <cell r="BJ2615">
            <v>0</v>
          </cell>
        </row>
        <row r="2616">
          <cell r="D2616" t="str">
            <v>Žilinská univerzita v Žiline</v>
          </cell>
          <cell r="AN2616">
            <v>82</v>
          </cell>
          <cell r="AO2616">
            <v>83</v>
          </cell>
          <cell r="AP2616">
            <v>0</v>
          </cell>
          <cell r="AQ2616">
            <v>0</v>
          </cell>
          <cell r="AR2616">
            <v>82</v>
          </cell>
          <cell r="BF2616">
            <v>123</v>
          </cell>
          <cell r="BG2616">
            <v>182.04</v>
          </cell>
          <cell r="BH2616">
            <v>148.1720930232558</v>
          </cell>
          <cell r="BI2616">
            <v>83</v>
          </cell>
          <cell r="BJ2616">
            <v>0</v>
          </cell>
        </row>
        <row r="2617">
          <cell r="D2617" t="str">
            <v>Žilinská univerzita v Žiline</v>
          </cell>
          <cell r="AN2617">
            <v>7</v>
          </cell>
          <cell r="AO2617">
            <v>0</v>
          </cell>
          <cell r="AP2617">
            <v>0</v>
          </cell>
          <cell r="AQ2617">
            <v>0</v>
          </cell>
          <cell r="AR2617">
            <v>7</v>
          </cell>
          <cell r="BF2617">
            <v>28</v>
          </cell>
          <cell r="BG2617">
            <v>59.64</v>
          </cell>
          <cell r="BH2617">
            <v>29.82</v>
          </cell>
          <cell r="BI2617">
            <v>7</v>
          </cell>
          <cell r="BJ2617">
            <v>7</v>
          </cell>
        </row>
        <row r="2618">
          <cell r="D2618" t="str">
            <v>Žilinská univerzita v Žiline</v>
          </cell>
          <cell r="AN2618">
            <v>27</v>
          </cell>
          <cell r="AO2618">
            <v>28</v>
          </cell>
          <cell r="AP2618">
            <v>0</v>
          </cell>
          <cell r="AQ2618">
            <v>0</v>
          </cell>
          <cell r="AR2618">
            <v>27</v>
          </cell>
          <cell r="BF2618">
            <v>40.5</v>
          </cell>
          <cell r="BG2618">
            <v>59.94</v>
          </cell>
          <cell r="BH2618">
            <v>44.954999999999998</v>
          </cell>
          <cell r="BI2618">
            <v>28</v>
          </cell>
          <cell r="BJ2618">
            <v>0</v>
          </cell>
        </row>
        <row r="2619">
          <cell r="D2619" t="str">
            <v>Žilinská univerzita v Žiline</v>
          </cell>
          <cell r="AN2619">
            <v>3</v>
          </cell>
          <cell r="AO2619">
            <v>0</v>
          </cell>
          <cell r="AP2619">
            <v>0</v>
          </cell>
          <cell r="AQ2619">
            <v>3</v>
          </cell>
          <cell r="AR2619">
            <v>3</v>
          </cell>
          <cell r="BF2619">
            <v>12</v>
          </cell>
          <cell r="BG2619">
            <v>25.56</v>
          </cell>
          <cell r="BH2619">
            <v>25.56</v>
          </cell>
          <cell r="BI2619">
            <v>3</v>
          </cell>
          <cell r="BJ2619">
            <v>3</v>
          </cell>
        </row>
        <row r="2620">
          <cell r="D2620" t="str">
            <v>Žilinská univerzita v Žiline</v>
          </cell>
          <cell r="AN2620">
            <v>8</v>
          </cell>
          <cell r="AO2620">
            <v>10</v>
          </cell>
          <cell r="AP2620">
            <v>0</v>
          </cell>
          <cell r="AQ2620">
            <v>0</v>
          </cell>
          <cell r="AR2620">
            <v>8</v>
          </cell>
          <cell r="BF2620">
            <v>12</v>
          </cell>
          <cell r="BG2620">
            <v>17.759999999999998</v>
          </cell>
          <cell r="BH2620">
            <v>14.021052631578947</v>
          </cell>
          <cell r="BI2620">
            <v>10</v>
          </cell>
          <cell r="BJ2620">
            <v>0</v>
          </cell>
        </row>
        <row r="2621">
          <cell r="D2621" t="str">
            <v>Žilinská univerzita v Žiline</v>
          </cell>
          <cell r="AN2621">
            <v>1</v>
          </cell>
          <cell r="AO2621">
            <v>0</v>
          </cell>
          <cell r="AP2621">
            <v>0</v>
          </cell>
          <cell r="AQ2621">
            <v>0</v>
          </cell>
          <cell r="AR2621">
            <v>0</v>
          </cell>
          <cell r="BF2621">
            <v>0</v>
          </cell>
          <cell r="BG2621">
            <v>0</v>
          </cell>
          <cell r="BH2621">
            <v>0</v>
          </cell>
          <cell r="BI2621">
            <v>1</v>
          </cell>
          <cell r="BJ2621">
            <v>0</v>
          </cell>
        </row>
        <row r="2622">
          <cell r="D2622" t="str">
            <v>Žilinská univerzita v Žiline</v>
          </cell>
          <cell r="AN2622">
            <v>73</v>
          </cell>
          <cell r="AO2622">
            <v>83</v>
          </cell>
          <cell r="AP2622">
            <v>0</v>
          </cell>
          <cell r="AQ2622">
            <v>0</v>
          </cell>
          <cell r="AR2622">
            <v>73</v>
          </cell>
          <cell r="BF2622">
            <v>109.5</v>
          </cell>
          <cell r="BG2622">
            <v>162.06</v>
          </cell>
          <cell r="BH2622">
            <v>137.751</v>
          </cell>
          <cell r="BI2622">
            <v>83</v>
          </cell>
          <cell r="BJ2622">
            <v>0</v>
          </cell>
        </row>
        <row r="2623">
          <cell r="D2623" t="str">
            <v>Žilinská univerzita v Žiline</v>
          </cell>
          <cell r="AN2623">
            <v>59</v>
          </cell>
          <cell r="AO2623">
            <v>69</v>
          </cell>
          <cell r="AP2623">
            <v>0</v>
          </cell>
          <cell r="AQ2623">
            <v>0</v>
          </cell>
          <cell r="AR2623">
            <v>59</v>
          </cell>
          <cell r="BF2623">
            <v>88.5</v>
          </cell>
          <cell r="BG2623">
            <v>130.97999999999999</v>
          </cell>
          <cell r="BH2623">
            <v>104.78399999999999</v>
          </cell>
          <cell r="BI2623">
            <v>69</v>
          </cell>
          <cell r="BJ2623">
            <v>0</v>
          </cell>
        </row>
        <row r="2624">
          <cell r="D2624" t="str">
            <v>Žilinská univerzita v Žiline</v>
          </cell>
          <cell r="AN2624">
            <v>19</v>
          </cell>
          <cell r="AO2624">
            <v>0</v>
          </cell>
          <cell r="AP2624">
            <v>0</v>
          </cell>
          <cell r="AQ2624">
            <v>19</v>
          </cell>
          <cell r="AR2624">
            <v>19</v>
          </cell>
          <cell r="BF2624">
            <v>76</v>
          </cell>
          <cell r="BG2624">
            <v>161.88</v>
          </cell>
          <cell r="BH2624">
            <v>161.88</v>
          </cell>
          <cell r="BI2624">
            <v>19</v>
          </cell>
          <cell r="BJ2624">
            <v>19</v>
          </cell>
        </row>
        <row r="2625">
          <cell r="D2625" t="str">
            <v>Žilinská univerzita v Žiline</v>
          </cell>
          <cell r="AN2625">
            <v>15</v>
          </cell>
          <cell r="AO2625">
            <v>0</v>
          </cell>
          <cell r="AP2625">
            <v>0</v>
          </cell>
          <cell r="AQ2625">
            <v>15</v>
          </cell>
          <cell r="AR2625">
            <v>15</v>
          </cell>
          <cell r="BF2625">
            <v>60</v>
          </cell>
          <cell r="BG2625">
            <v>127.8</v>
          </cell>
          <cell r="BH2625">
            <v>127.8</v>
          </cell>
          <cell r="BI2625">
            <v>15</v>
          </cell>
          <cell r="BJ2625">
            <v>15</v>
          </cell>
        </row>
        <row r="2626">
          <cell r="D2626" t="str">
            <v>Žilinská univerzita v Žiline</v>
          </cell>
          <cell r="AN2626">
            <v>5</v>
          </cell>
          <cell r="AO2626">
            <v>0</v>
          </cell>
          <cell r="AP2626">
            <v>0</v>
          </cell>
          <cell r="AQ2626">
            <v>5</v>
          </cell>
          <cell r="AR2626">
            <v>5</v>
          </cell>
          <cell r="BF2626">
            <v>20</v>
          </cell>
          <cell r="BG2626">
            <v>42.599999999999994</v>
          </cell>
          <cell r="BH2626">
            <v>42.599999999999994</v>
          </cell>
          <cell r="BI2626">
            <v>5</v>
          </cell>
          <cell r="BJ2626">
            <v>5</v>
          </cell>
        </row>
        <row r="2627">
          <cell r="D2627" t="str">
            <v>Žilinská univerzita v Žiline</v>
          </cell>
          <cell r="AN2627">
            <v>4</v>
          </cell>
          <cell r="AO2627">
            <v>0</v>
          </cell>
          <cell r="AP2627">
            <v>0</v>
          </cell>
          <cell r="AQ2627">
            <v>4</v>
          </cell>
          <cell r="AR2627">
            <v>4</v>
          </cell>
          <cell r="BF2627">
            <v>16</v>
          </cell>
          <cell r="BG2627">
            <v>34.08</v>
          </cell>
          <cell r="BH2627">
            <v>34.08</v>
          </cell>
          <cell r="BI2627">
            <v>4</v>
          </cell>
          <cell r="BJ2627">
            <v>4</v>
          </cell>
        </row>
        <row r="2628">
          <cell r="D2628" t="str">
            <v>Žilinská univerzita v Žiline</v>
          </cell>
          <cell r="AN2628">
            <v>8</v>
          </cell>
          <cell r="AO2628">
            <v>0</v>
          </cell>
          <cell r="AP2628">
            <v>0</v>
          </cell>
          <cell r="AQ2628">
            <v>8</v>
          </cell>
          <cell r="AR2628">
            <v>8</v>
          </cell>
          <cell r="BF2628">
            <v>32</v>
          </cell>
          <cell r="BG2628">
            <v>68.16</v>
          </cell>
          <cell r="BH2628">
            <v>68.16</v>
          </cell>
          <cell r="BI2628">
            <v>8</v>
          </cell>
          <cell r="BJ2628">
            <v>8</v>
          </cell>
        </row>
        <row r="2629">
          <cell r="D2629" t="str">
            <v>Žilinská univerzita v Žiline</v>
          </cell>
          <cell r="AN2629">
            <v>16</v>
          </cell>
          <cell r="AO2629">
            <v>0</v>
          </cell>
          <cell r="AP2629">
            <v>0</v>
          </cell>
          <cell r="AQ2629">
            <v>16</v>
          </cell>
          <cell r="AR2629">
            <v>16</v>
          </cell>
          <cell r="BF2629">
            <v>64</v>
          </cell>
          <cell r="BG2629">
            <v>136.32</v>
          </cell>
          <cell r="BH2629">
            <v>136.32</v>
          </cell>
          <cell r="BI2629">
            <v>16</v>
          </cell>
          <cell r="BJ2629">
            <v>16</v>
          </cell>
        </row>
        <row r="2630">
          <cell r="D2630" t="str">
            <v>Žilinská univerzita v Žiline</v>
          </cell>
          <cell r="AN2630">
            <v>8</v>
          </cell>
          <cell r="AO2630">
            <v>0</v>
          </cell>
          <cell r="AP2630">
            <v>0</v>
          </cell>
          <cell r="AQ2630">
            <v>8</v>
          </cell>
          <cell r="AR2630">
            <v>8</v>
          </cell>
          <cell r="BF2630">
            <v>32</v>
          </cell>
          <cell r="BG2630">
            <v>68.16</v>
          </cell>
          <cell r="BH2630">
            <v>68.16</v>
          </cell>
          <cell r="BI2630">
            <v>8</v>
          </cell>
          <cell r="BJ2630">
            <v>8</v>
          </cell>
        </row>
        <row r="2631">
          <cell r="D2631" t="str">
            <v>Žilinská univerzita v Žiline</v>
          </cell>
          <cell r="AN2631">
            <v>5</v>
          </cell>
          <cell r="AO2631">
            <v>0</v>
          </cell>
          <cell r="AP2631">
            <v>0</v>
          </cell>
          <cell r="AQ2631">
            <v>5</v>
          </cell>
          <cell r="AR2631">
            <v>5</v>
          </cell>
          <cell r="BF2631">
            <v>20</v>
          </cell>
          <cell r="BG2631">
            <v>42.599999999999994</v>
          </cell>
          <cell r="BH2631">
            <v>42.599999999999994</v>
          </cell>
          <cell r="BI2631">
            <v>5</v>
          </cell>
          <cell r="BJ2631">
            <v>5</v>
          </cell>
        </row>
        <row r="2632">
          <cell r="D2632" t="str">
            <v>Žilinská univerzita v Žiline</v>
          </cell>
          <cell r="AN2632">
            <v>9</v>
          </cell>
          <cell r="AO2632">
            <v>0</v>
          </cell>
          <cell r="AP2632">
            <v>0</v>
          </cell>
          <cell r="AQ2632">
            <v>0</v>
          </cell>
          <cell r="AR2632">
            <v>9</v>
          </cell>
          <cell r="BF2632">
            <v>36</v>
          </cell>
          <cell r="BG2632">
            <v>39.6</v>
          </cell>
          <cell r="BH2632">
            <v>39.6</v>
          </cell>
          <cell r="BI2632">
            <v>9</v>
          </cell>
          <cell r="BJ2632">
            <v>9</v>
          </cell>
        </row>
        <row r="2633">
          <cell r="D2633" t="str">
            <v>Žilinská univerzita v Žiline</v>
          </cell>
          <cell r="AN2633">
            <v>15</v>
          </cell>
          <cell r="AO2633">
            <v>0</v>
          </cell>
          <cell r="AP2633">
            <v>0</v>
          </cell>
          <cell r="AQ2633">
            <v>0</v>
          </cell>
          <cell r="AR2633">
            <v>15</v>
          </cell>
          <cell r="BF2633">
            <v>60</v>
          </cell>
          <cell r="BG2633">
            <v>66</v>
          </cell>
          <cell r="BH2633">
            <v>66</v>
          </cell>
          <cell r="BI2633">
            <v>15</v>
          </cell>
          <cell r="BJ2633">
            <v>15</v>
          </cell>
        </row>
        <row r="2634">
          <cell r="D2634" t="str">
            <v>Žilinská univerzita v Žiline</v>
          </cell>
          <cell r="AN2634">
            <v>80</v>
          </cell>
          <cell r="AO2634">
            <v>82</v>
          </cell>
          <cell r="AP2634">
            <v>0</v>
          </cell>
          <cell r="AQ2634">
            <v>0</v>
          </cell>
          <cell r="AR2634">
            <v>80</v>
          </cell>
          <cell r="BF2634">
            <v>120</v>
          </cell>
          <cell r="BG2634">
            <v>177.6</v>
          </cell>
          <cell r="BH2634">
            <v>149.97333333333333</v>
          </cell>
          <cell r="BI2634">
            <v>82</v>
          </cell>
          <cell r="BJ2634">
            <v>0</v>
          </cell>
        </row>
        <row r="2635">
          <cell r="D2635" t="str">
            <v>Žilinská univerzita v Žiline</v>
          </cell>
          <cell r="AN2635">
            <v>201</v>
          </cell>
          <cell r="AO2635">
            <v>208</v>
          </cell>
          <cell r="AP2635">
            <v>0</v>
          </cell>
          <cell r="AQ2635">
            <v>0</v>
          </cell>
          <cell r="AR2635">
            <v>201</v>
          </cell>
          <cell r="BF2635">
            <v>301.5</v>
          </cell>
          <cell r="BG2635">
            <v>313.56</v>
          </cell>
          <cell r="BH2635">
            <v>267.75910112359549</v>
          </cell>
          <cell r="BI2635">
            <v>208</v>
          </cell>
          <cell r="BJ2635">
            <v>0</v>
          </cell>
        </row>
        <row r="2636">
          <cell r="D2636" t="str">
            <v>Žilinská univerzita v Žiline</v>
          </cell>
          <cell r="AN2636">
            <v>1</v>
          </cell>
          <cell r="AO2636">
            <v>0</v>
          </cell>
          <cell r="AP2636">
            <v>0</v>
          </cell>
          <cell r="AQ2636">
            <v>0</v>
          </cell>
          <cell r="AR2636">
            <v>0</v>
          </cell>
          <cell r="BF2636">
            <v>0</v>
          </cell>
          <cell r="BG2636">
            <v>0</v>
          </cell>
          <cell r="BH2636">
            <v>0</v>
          </cell>
          <cell r="BI2636">
            <v>17</v>
          </cell>
          <cell r="BJ2636">
            <v>0</v>
          </cell>
        </row>
        <row r="2637">
          <cell r="D2637" t="str">
            <v>Žilinská univerzita v Žiline</v>
          </cell>
          <cell r="AN2637">
            <v>14</v>
          </cell>
          <cell r="AO2637">
            <v>16</v>
          </cell>
          <cell r="AP2637">
            <v>16</v>
          </cell>
          <cell r="AQ2637">
            <v>14</v>
          </cell>
          <cell r="AR2637">
            <v>14</v>
          </cell>
          <cell r="BF2637">
            <v>21</v>
          </cell>
          <cell r="BG2637">
            <v>31.08</v>
          </cell>
          <cell r="BH2637">
            <v>31.08</v>
          </cell>
          <cell r="BI2637">
            <v>16</v>
          </cell>
          <cell r="BJ2637">
            <v>0</v>
          </cell>
        </row>
        <row r="2638">
          <cell r="D2638" t="str">
            <v>Žilinská univerzita v Žiline</v>
          </cell>
          <cell r="AN2638">
            <v>25</v>
          </cell>
          <cell r="AO2638">
            <v>29</v>
          </cell>
          <cell r="AP2638">
            <v>29</v>
          </cell>
          <cell r="AQ2638">
            <v>25</v>
          </cell>
          <cell r="AR2638">
            <v>25</v>
          </cell>
          <cell r="BF2638">
            <v>37.5</v>
          </cell>
          <cell r="BG2638">
            <v>55.5</v>
          </cell>
          <cell r="BH2638">
            <v>52.724999999999994</v>
          </cell>
          <cell r="BI2638">
            <v>29</v>
          </cell>
          <cell r="BJ2638">
            <v>0</v>
          </cell>
        </row>
        <row r="2639">
          <cell r="D2639" t="str">
            <v>Žilinská univerzita v Žiline</v>
          </cell>
          <cell r="AN2639">
            <v>9</v>
          </cell>
          <cell r="AO2639">
            <v>0</v>
          </cell>
          <cell r="AP2639">
            <v>0</v>
          </cell>
          <cell r="AQ2639">
            <v>9</v>
          </cell>
          <cell r="AR2639">
            <v>9</v>
          </cell>
          <cell r="BF2639">
            <v>36</v>
          </cell>
          <cell r="BG2639">
            <v>76.679999999999993</v>
          </cell>
          <cell r="BH2639">
            <v>76.679999999999993</v>
          </cell>
          <cell r="BI2639">
            <v>9</v>
          </cell>
          <cell r="BJ2639">
            <v>9</v>
          </cell>
        </row>
        <row r="2640">
          <cell r="D2640" t="str">
            <v>Žilinská univerzita v Žiline</v>
          </cell>
          <cell r="AN2640">
            <v>8</v>
          </cell>
          <cell r="AO2640">
            <v>0</v>
          </cell>
          <cell r="AP2640">
            <v>0</v>
          </cell>
          <cell r="AQ2640">
            <v>0</v>
          </cell>
          <cell r="AR2640">
            <v>8</v>
          </cell>
          <cell r="BF2640">
            <v>32</v>
          </cell>
          <cell r="BG2640">
            <v>68.16</v>
          </cell>
          <cell r="BH2640">
            <v>68.16</v>
          </cell>
          <cell r="BI2640">
            <v>8</v>
          </cell>
          <cell r="BJ2640">
            <v>8</v>
          </cell>
        </row>
        <row r="2641">
          <cell r="D2641" t="str">
            <v>Žilinská univerzita v Žiline</v>
          </cell>
          <cell r="AN2641">
            <v>0</v>
          </cell>
          <cell r="AO2641">
            <v>0</v>
          </cell>
          <cell r="AP2641">
            <v>0</v>
          </cell>
          <cell r="AQ2641">
            <v>0</v>
          </cell>
          <cell r="AR2641">
            <v>0</v>
          </cell>
          <cell r="BF2641">
            <v>0</v>
          </cell>
          <cell r="BG2641">
            <v>0</v>
          </cell>
          <cell r="BH2641">
            <v>0</v>
          </cell>
          <cell r="BI2641">
            <v>23</v>
          </cell>
          <cell r="BJ2641">
            <v>0</v>
          </cell>
        </row>
        <row r="2642">
          <cell r="D2642" t="str">
            <v>Žilinská univerzita v Žiline</v>
          </cell>
          <cell r="AN2642">
            <v>1</v>
          </cell>
          <cell r="AO2642">
            <v>0</v>
          </cell>
          <cell r="AP2642">
            <v>0</v>
          </cell>
          <cell r="AQ2642">
            <v>0</v>
          </cell>
          <cell r="AR2642">
            <v>0</v>
          </cell>
          <cell r="BF2642">
            <v>0</v>
          </cell>
          <cell r="BG2642">
            <v>0</v>
          </cell>
          <cell r="BH2642">
            <v>0</v>
          </cell>
          <cell r="BI2642">
            <v>4</v>
          </cell>
          <cell r="BJ2642">
            <v>0</v>
          </cell>
        </row>
        <row r="2643">
          <cell r="D2643" t="str">
            <v>Žilinská univerzita v Žiline</v>
          </cell>
          <cell r="AN2643">
            <v>42</v>
          </cell>
          <cell r="AO2643">
            <v>44</v>
          </cell>
          <cell r="AP2643">
            <v>44</v>
          </cell>
          <cell r="AQ2643">
            <v>42</v>
          </cell>
          <cell r="AR2643">
            <v>42</v>
          </cell>
          <cell r="BF2643">
            <v>63</v>
          </cell>
          <cell r="BG2643">
            <v>93.24</v>
          </cell>
          <cell r="BH2643">
            <v>89.51039999999999</v>
          </cell>
          <cell r="BI2643">
            <v>44</v>
          </cell>
          <cell r="BJ2643">
            <v>0</v>
          </cell>
        </row>
        <row r="2644">
          <cell r="D2644" t="str">
            <v>Žilinská univerzita v Žiline</v>
          </cell>
          <cell r="AN2644">
            <v>2</v>
          </cell>
          <cell r="AO2644">
            <v>0</v>
          </cell>
          <cell r="AP2644">
            <v>0</v>
          </cell>
          <cell r="AQ2644">
            <v>2</v>
          </cell>
          <cell r="AR2644">
            <v>2</v>
          </cell>
          <cell r="BF2644">
            <v>8</v>
          </cell>
          <cell r="BG2644">
            <v>17.04</v>
          </cell>
          <cell r="BH2644">
            <v>17.04</v>
          </cell>
          <cell r="BI2644">
            <v>2</v>
          </cell>
          <cell r="BJ2644">
            <v>2</v>
          </cell>
        </row>
        <row r="2645">
          <cell r="D2645" t="str">
            <v>Žilinská univerzita v Žiline</v>
          </cell>
          <cell r="AN2645">
            <v>10</v>
          </cell>
          <cell r="AO2645">
            <v>0</v>
          </cell>
          <cell r="AP2645">
            <v>0</v>
          </cell>
          <cell r="AQ2645">
            <v>0</v>
          </cell>
          <cell r="AR2645">
            <v>10</v>
          </cell>
          <cell r="BF2645">
            <v>40</v>
          </cell>
          <cell r="BG2645">
            <v>44</v>
          </cell>
          <cell r="BH2645">
            <v>44</v>
          </cell>
          <cell r="BI2645">
            <v>10</v>
          </cell>
          <cell r="BJ2645">
            <v>10</v>
          </cell>
        </row>
        <row r="2646">
          <cell r="D2646" t="str">
            <v>Žilinská univerzita v Žiline</v>
          </cell>
          <cell r="AN2646">
            <v>4</v>
          </cell>
          <cell r="AO2646">
            <v>0</v>
          </cell>
          <cell r="AP2646">
            <v>0</v>
          </cell>
          <cell r="AQ2646">
            <v>4</v>
          </cell>
          <cell r="AR2646">
            <v>4</v>
          </cell>
          <cell r="BF2646">
            <v>16</v>
          </cell>
          <cell r="BG2646">
            <v>34.08</v>
          </cell>
          <cell r="BH2646">
            <v>34.08</v>
          </cell>
          <cell r="BI2646">
            <v>4</v>
          </cell>
          <cell r="BJ2646">
            <v>4</v>
          </cell>
        </row>
        <row r="2647">
          <cell r="D2647" t="str">
            <v>Žilinská univerzita v Žiline</v>
          </cell>
          <cell r="AN2647">
            <v>35</v>
          </cell>
          <cell r="AO2647">
            <v>40</v>
          </cell>
          <cell r="AP2647">
            <v>0</v>
          </cell>
          <cell r="AQ2647">
            <v>0</v>
          </cell>
          <cell r="AR2647">
            <v>35</v>
          </cell>
          <cell r="BF2647">
            <v>52.5</v>
          </cell>
          <cell r="BG2647">
            <v>77.7</v>
          </cell>
          <cell r="BH2647">
            <v>49.949999999999996</v>
          </cell>
          <cell r="BI2647">
            <v>40</v>
          </cell>
          <cell r="BJ2647">
            <v>0</v>
          </cell>
        </row>
        <row r="2648">
          <cell r="D2648" t="str">
            <v>Žilinská univerzita v Žiline</v>
          </cell>
          <cell r="AN2648">
            <v>15</v>
          </cell>
          <cell r="AO2648">
            <v>17</v>
          </cell>
          <cell r="AP2648">
            <v>17</v>
          </cell>
          <cell r="AQ2648">
            <v>15</v>
          </cell>
          <cell r="AR2648">
            <v>15</v>
          </cell>
          <cell r="BF2648">
            <v>12.3</v>
          </cell>
          <cell r="BG2648">
            <v>18.204000000000001</v>
          </cell>
          <cell r="BH2648">
            <v>18.204000000000001</v>
          </cell>
          <cell r="BI2648">
            <v>17</v>
          </cell>
          <cell r="BJ2648">
            <v>0</v>
          </cell>
        </row>
        <row r="2649">
          <cell r="D2649" t="str">
            <v>Žilinská univerzita v Žiline</v>
          </cell>
          <cell r="AN2649">
            <v>45</v>
          </cell>
          <cell r="AO2649">
            <v>48</v>
          </cell>
          <cell r="AP2649">
            <v>0</v>
          </cell>
          <cell r="AQ2649">
            <v>45</v>
          </cell>
          <cell r="AR2649">
            <v>45</v>
          </cell>
          <cell r="BF2649">
            <v>67.5</v>
          </cell>
          <cell r="BG2649">
            <v>99.9</v>
          </cell>
          <cell r="BH2649">
            <v>99.9</v>
          </cell>
          <cell r="BI2649">
            <v>48</v>
          </cell>
          <cell r="BJ2649">
            <v>0</v>
          </cell>
        </row>
        <row r="2650">
          <cell r="D2650" t="str">
            <v>Žilinská univerzita v Žiline</v>
          </cell>
          <cell r="AN2650">
            <v>33</v>
          </cell>
          <cell r="AO2650">
            <v>35</v>
          </cell>
          <cell r="AP2650">
            <v>0</v>
          </cell>
          <cell r="AQ2650">
            <v>0</v>
          </cell>
          <cell r="AR2650">
            <v>33</v>
          </cell>
          <cell r="BF2650">
            <v>49.5</v>
          </cell>
          <cell r="BG2650">
            <v>51.480000000000004</v>
          </cell>
          <cell r="BH2650">
            <v>34.320000000000007</v>
          </cell>
          <cell r="BI2650">
            <v>35</v>
          </cell>
          <cell r="BJ2650">
            <v>0</v>
          </cell>
        </row>
        <row r="2651">
          <cell r="D2651" t="str">
            <v>Žilinská univerzita v Žiline</v>
          </cell>
          <cell r="AN2651">
            <v>1</v>
          </cell>
          <cell r="AO2651">
            <v>1</v>
          </cell>
          <cell r="AP2651">
            <v>1</v>
          </cell>
          <cell r="AQ2651">
            <v>1</v>
          </cell>
          <cell r="AR2651">
            <v>1</v>
          </cell>
          <cell r="BF2651">
            <v>1</v>
          </cell>
          <cell r="BG2651">
            <v>1.32</v>
          </cell>
          <cell r="BH2651">
            <v>1.2970434782608695</v>
          </cell>
          <cell r="BI2651">
            <v>1</v>
          </cell>
          <cell r="BJ2651">
            <v>0</v>
          </cell>
        </row>
        <row r="2652">
          <cell r="D2652" t="str">
            <v>Žilinská univerzita v Žiline</v>
          </cell>
          <cell r="AN2652">
            <v>0</v>
          </cell>
          <cell r="AO2652">
            <v>0</v>
          </cell>
          <cell r="AP2652">
            <v>0</v>
          </cell>
          <cell r="AQ2652">
            <v>0</v>
          </cell>
          <cell r="AR2652">
            <v>0</v>
          </cell>
          <cell r="BF2652">
            <v>0</v>
          </cell>
          <cell r="BG2652">
            <v>0</v>
          </cell>
          <cell r="BH2652">
            <v>0</v>
          </cell>
          <cell r="BI2652">
            <v>4</v>
          </cell>
          <cell r="BJ2652">
            <v>0</v>
          </cell>
        </row>
        <row r="2653">
          <cell r="D2653" t="str">
            <v>Žilinská univerzita v Žiline</v>
          </cell>
          <cell r="AN2653">
            <v>12</v>
          </cell>
          <cell r="AO2653">
            <v>0</v>
          </cell>
          <cell r="AP2653">
            <v>0</v>
          </cell>
          <cell r="AQ2653">
            <v>12</v>
          </cell>
          <cell r="AR2653">
            <v>12</v>
          </cell>
          <cell r="BF2653">
            <v>48</v>
          </cell>
          <cell r="BG2653">
            <v>102.24</v>
          </cell>
          <cell r="BH2653">
            <v>102.24</v>
          </cell>
          <cell r="BI2653">
            <v>12</v>
          </cell>
          <cell r="BJ2653">
            <v>12</v>
          </cell>
        </row>
        <row r="2654">
          <cell r="D2654" t="str">
            <v>Žilinská univerzita v Žiline</v>
          </cell>
          <cell r="AN2654">
            <v>4</v>
          </cell>
          <cell r="AO2654">
            <v>0</v>
          </cell>
          <cell r="AP2654">
            <v>0</v>
          </cell>
          <cell r="AQ2654">
            <v>4</v>
          </cell>
          <cell r="AR2654">
            <v>4</v>
          </cell>
          <cell r="BF2654">
            <v>16</v>
          </cell>
          <cell r="BG2654">
            <v>34.08</v>
          </cell>
          <cell r="BH2654">
            <v>34.08</v>
          </cell>
          <cell r="BI2654">
            <v>4</v>
          </cell>
          <cell r="BJ2654">
            <v>4</v>
          </cell>
        </row>
        <row r="2655">
          <cell r="D2655" t="str">
            <v>Žilinská univerzita v Žiline</v>
          </cell>
          <cell r="AN2655">
            <v>4</v>
          </cell>
          <cell r="AO2655">
            <v>0</v>
          </cell>
          <cell r="AP2655">
            <v>0</v>
          </cell>
          <cell r="AQ2655">
            <v>0</v>
          </cell>
          <cell r="AR2655">
            <v>4</v>
          </cell>
          <cell r="BF2655">
            <v>16</v>
          </cell>
          <cell r="BG2655">
            <v>34.08</v>
          </cell>
          <cell r="BH2655">
            <v>27.263999999999999</v>
          </cell>
          <cell r="BI2655">
            <v>4</v>
          </cell>
          <cell r="BJ2655">
            <v>4</v>
          </cell>
        </row>
        <row r="2656">
          <cell r="D2656" t="str">
            <v>Žilinská univerzita v Žiline</v>
          </cell>
          <cell r="AN2656">
            <v>47</v>
          </cell>
          <cell r="AO2656">
            <v>48</v>
          </cell>
          <cell r="AP2656">
            <v>0</v>
          </cell>
          <cell r="AQ2656">
            <v>0</v>
          </cell>
          <cell r="AR2656">
            <v>47</v>
          </cell>
          <cell r="BF2656">
            <v>70.5</v>
          </cell>
          <cell r="BG2656">
            <v>104.34</v>
          </cell>
          <cell r="BH2656">
            <v>96.887142857142862</v>
          </cell>
          <cell r="BI2656">
            <v>48</v>
          </cell>
          <cell r="BJ2656">
            <v>0</v>
          </cell>
        </row>
        <row r="2657">
          <cell r="D2657" t="str">
            <v>Žilinská univerzita v Žiline</v>
          </cell>
          <cell r="AN2657">
            <v>40</v>
          </cell>
          <cell r="AO2657">
            <v>41</v>
          </cell>
          <cell r="AP2657">
            <v>41</v>
          </cell>
          <cell r="AQ2657">
            <v>40</v>
          </cell>
          <cell r="AR2657">
            <v>40</v>
          </cell>
          <cell r="BF2657">
            <v>60</v>
          </cell>
          <cell r="BG2657">
            <v>88.8</v>
          </cell>
          <cell r="BH2657">
            <v>84.126315789473693</v>
          </cell>
          <cell r="BI2657">
            <v>41</v>
          </cell>
          <cell r="BJ2657">
            <v>0</v>
          </cell>
        </row>
        <row r="2658">
          <cell r="D2658" t="str">
            <v>Žilinská univerzita v Žiline</v>
          </cell>
          <cell r="AN2658">
            <v>3</v>
          </cell>
          <cell r="AO2658">
            <v>0</v>
          </cell>
          <cell r="AP2658">
            <v>0</v>
          </cell>
          <cell r="AQ2658">
            <v>3</v>
          </cell>
          <cell r="AR2658">
            <v>3</v>
          </cell>
          <cell r="BF2658">
            <v>12</v>
          </cell>
          <cell r="BG2658">
            <v>25.56</v>
          </cell>
          <cell r="BH2658">
            <v>25.56</v>
          </cell>
          <cell r="BI2658">
            <v>3</v>
          </cell>
          <cell r="BJ2658">
            <v>3</v>
          </cell>
        </row>
        <row r="2659">
          <cell r="D2659" t="str">
            <v>Žilinská univerzita v Žiline</v>
          </cell>
          <cell r="AN2659">
            <v>23</v>
          </cell>
          <cell r="AO2659">
            <v>26</v>
          </cell>
          <cell r="AP2659">
            <v>0</v>
          </cell>
          <cell r="AQ2659">
            <v>0</v>
          </cell>
          <cell r="AR2659">
            <v>23</v>
          </cell>
          <cell r="BF2659">
            <v>34.5</v>
          </cell>
          <cell r="BG2659">
            <v>51.06</v>
          </cell>
          <cell r="BH2659">
            <v>40.848000000000006</v>
          </cell>
          <cell r="BI2659">
            <v>26</v>
          </cell>
          <cell r="BJ2659">
            <v>0</v>
          </cell>
        </row>
        <row r="2660">
          <cell r="D2660" t="str">
            <v>Žilinská univerzita v Žiline</v>
          </cell>
          <cell r="AN2660">
            <v>22</v>
          </cell>
          <cell r="AO2660">
            <v>23</v>
          </cell>
          <cell r="AP2660">
            <v>23</v>
          </cell>
          <cell r="AQ2660">
            <v>22</v>
          </cell>
          <cell r="AR2660">
            <v>22</v>
          </cell>
          <cell r="BF2660">
            <v>33</v>
          </cell>
          <cell r="BG2660">
            <v>48.839999999999996</v>
          </cell>
          <cell r="BH2660">
            <v>46.269473684210524</v>
          </cell>
          <cell r="BI2660">
            <v>23</v>
          </cell>
          <cell r="BJ2660">
            <v>0</v>
          </cell>
        </row>
        <row r="2661">
          <cell r="D2661" t="str">
            <v>Žilinská univerzita v Žiline</v>
          </cell>
          <cell r="AN2661">
            <v>6</v>
          </cell>
          <cell r="AO2661">
            <v>0</v>
          </cell>
          <cell r="AP2661">
            <v>0</v>
          </cell>
          <cell r="AQ2661">
            <v>6</v>
          </cell>
          <cell r="AR2661">
            <v>6</v>
          </cell>
          <cell r="BF2661">
            <v>24</v>
          </cell>
          <cell r="BG2661">
            <v>51.12</v>
          </cell>
          <cell r="BH2661">
            <v>51.12</v>
          </cell>
          <cell r="BI2661">
            <v>6</v>
          </cell>
          <cell r="BJ2661">
            <v>6</v>
          </cell>
        </row>
        <row r="2662">
          <cell r="D2662" t="str">
            <v>Žilinská univerzita v Žiline</v>
          </cell>
          <cell r="AN2662">
            <v>6</v>
          </cell>
          <cell r="AO2662">
            <v>7</v>
          </cell>
          <cell r="AP2662">
            <v>0</v>
          </cell>
          <cell r="AQ2662">
            <v>0</v>
          </cell>
          <cell r="AR2662">
            <v>6</v>
          </cell>
          <cell r="BF2662">
            <v>9</v>
          </cell>
          <cell r="BG2662">
            <v>13.32</v>
          </cell>
          <cell r="BH2662">
            <v>11.655000000000001</v>
          </cell>
          <cell r="BI2662">
            <v>7</v>
          </cell>
          <cell r="BJ2662">
            <v>0</v>
          </cell>
        </row>
        <row r="2663">
          <cell r="D2663" t="str">
            <v>Žilinská univerzita v Žiline</v>
          </cell>
          <cell r="AN2663">
            <v>52</v>
          </cell>
          <cell r="AO2663">
            <v>58</v>
          </cell>
          <cell r="AP2663">
            <v>58</v>
          </cell>
          <cell r="AQ2663">
            <v>52</v>
          </cell>
          <cell r="AR2663">
            <v>52</v>
          </cell>
          <cell r="BF2663">
            <v>43.3</v>
          </cell>
          <cell r="BG2663">
            <v>64.083999999999989</v>
          </cell>
          <cell r="BH2663">
            <v>64.083999999999989</v>
          </cell>
          <cell r="BI2663">
            <v>58</v>
          </cell>
          <cell r="BJ2663">
            <v>0</v>
          </cell>
        </row>
        <row r="2664">
          <cell r="D2664" t="str">
            <v>Žilinská univerzita v Žiline</v>
          </cell>
          <cell r="AN2664">
            <v>10</v>
          </cell>
          <cell r="AO2664">
            <v>13</v>
          </cell>
          <cell r="AP2664">
            <v>0</v>
          </cell>
          <cell r="AQ2664">
            <v>10</v>
          </cell>
          <cell r="AR2664">
            <v>10</v>
          </cell>
          <cell r="BF2664">
            <v>10</v>
          </cell>
          <cell r="BG2664">
            <v>14.8</v>
          </cell>
          <cell r="BH2664">
            <v>14.8</v>
          </cell>
          <cell r="BI2664">
            <v>13</v>
          </cell>
          <cell r="BJ2664">
            <v>0</v>
          </cell>
        </row>
        <row r="2665">
          <cell r="D2665" t="str">
            <v>Žilinská univerzita v Žiline</v>
          </cell>
          <cell r="AN2665">
            <v>0</v>
          </cell>
          <cell r="AO2665">
            <v>0</v>
          </cell>
          <cell r="AP2665">
            <v>0</v>
          </cell>
          <cell r="AQ2665">
            <v>0</v>
          </cell>
          <cell r="AR2665">
            <v>0</v>
          </cell>
          <cell r="BF2665">
            <v>0</v>
          </cell>
          <cell r="BG2665">
            <v>0</v>
          </cell>
          <cell r="BH2665">
            <v>0</v>
          </cell>
          <cell r="BI2665">
            <v>1</v>
          </cell>
          <cell r="BJ2665">
            <v>0</v>
          </cell>
        </row>
        <row r="2666">
          <cell r="D2666" t="str">
            <v>Žilinská univerzita v Žiline</v>
          </cell>
          <cell r="AN2666">
            <v>31</v>
          </cell>
          <cell r="AO2666">
            <v>35</v>
          </cell>
          <cell r="AP2666">
            <v>0</v>
          </cell>
          <cell r="AQ2666">
            <v>0</v>
          </cell>
          <cell r="AR2666">
            <v>31</v>
          </cell>
          <cell r="BF2666">
            <v>24.099999999999998</v>
          </cell>
          <cell r="BG2666">
            <v>35.667999999999999</v>
          </cell>
          <cell r="BH2666">
            <v>35.667999999999999</v>
          </cell>
          <cell r="BI2666">
            <v>35</v>
          </cell>
          <cell r="BJ2666">
            <v>0</v>
          </cell>
        </row>
        <row r="2667">
          <cell r="D2667" t="str">
            <v>Žilinská univerzita v Žiline</v>
          </cell>
          <cell r="AN2667">
            <v>0</v>
          </cell>
          <cell r="AO2667">
            <v>0</v>
          </cell>
          <cell r="AP2667">
            <v>0</v>
          </cell>
          <cell r="AQ2667">
            <v>0</v>
          </cell>
          <cell r="AR2667">
            <v>0</v>
          </cell>
          <cell r="BF2667">
            <v>0</v>
          </cell>
          <cell r="BG2667">
            <v>0</v>
          </cell>
          <cell r="BH2667">
            <v>0</v>
          </cell>
          <cell r="BI2667">
            <v>15</v>
          </cell>
          <cell r="BJ2667">
            <v>0</v>
          </cell>
        </row>
        <row r="2668">
          <cell r="D2668" t="str">
            <v>Žilinská univerzita v Žiline</v>
          </cell>
          <cell r="AN2668">
            <v>21</v>
          </cell>
          <cell r="AO2668">
            <v>21</v>
          </cell>
          <cell r="AP2668">
            <v>0</v>
          </cell>
          <cell r="AQ2668">
            <v>0</v>
          </cell>
          <cell r="AR2668">
            <v>21</v>
          </cell>
          <cell r="BF2668">
            <v>31.5</v>
          </cell>
          <cell r="BG2668">
            <v>46.62</v>
          </cell>
          <cell r="BH2668">
            <v>37.295999999999999</v>
          </cell>
          <cell r="BI2668">
            <v>21</v>
          </cell>
          <cell r="BJ2668">
            <v>0</v>
          </cell>
        </row>
        <row r="2669">
          <cell r="D2669" t="str">
            <v>Žilinská univerzita v Žiline</v>
          </cell>
          <cell r="AN2669">
            <v>39</v>
          </cell>
          <cell r="AO2669">
            <v>43</v>
          </cell>
          <cell r="AP2669">
            <v>43</v>
          </cell>
          <cell r="AQ2669">
            <v>39</v>
          </cell>
          <cell r="AR2669">
            <v>39</v>
          </cell>
          <cell r="BF2669">
            <v>34.200000000000003</v>
          </cell>
          <cell r="BG2669">
            <v>50.616000000000007</v>
          </cell>
          <cell r="BH2669">
            <v>50.616000000000007</v>
          </cell>
          <cell r="BI2669">
            <v>43</v>
          </cell>
          <cell r="BJ2669">
            <v>0</v>
          </cell>
        </row>
        <row r="2670">
          <cell r="D2670" t="str">
            <v>Žilinská univerzita v Žiline</v>
          </cell>
          <cell r="AN2670">
            <v>25</v>
          </cell>
          <cell r="AO2670">
            <v>30</v>
          </cell>
          <cell r="AP2670">
            <v>0</v>
          </cell>
          <cell r="AQ2670">
            <v>25</v>
          </cell>
          <cell r="AR2670">
            <v>25</v>
          </cell>
          <cell r="BF2670">
            <v>21.1</v>
          </cell>
          <cell r="BG2670">
            <v>31.650000000000002</v>
          </cell>
          <cell r="BH2670">
            <v>31.650000000000002</v>
          </cell>
          <cell r="BI2670">
            <v>30</v>
          </cell>
          <cell r="BJ2670">
            <v>0</v>
          </cell>
        </row>
        <row r="2671">
          <cell r="D2671" t="str">
            <v>Žilinská univerzita v Žiline</v>
          </cell>
          <cell r="AN2671">
            <v>1</v>
          </cell>
          <cell r="AO2671">
            <v>0</v>
          </cell>
          <cell r="AP2671">
            <v>0</v>
          </cell>
          <cell r="AQ2671">
            <v>0</v>
          </cell>
          <cell r="AR2671">
            <v>0</v>
          </cell>
          <cell r="BF2671">
            <v>0</v>
          </cell>
          <cell r="BG2671">
            <v>0</v>
          </cell>
          <cell r="BH2671">
            <v>0</v>
          </cell>
          <cell r="BI2671">
            <v>5</v>
          </cell>
          <cell r="BJ2671">
            <v>0</v>
          </cell>
        </row>
        <row r="2672">
          <cell r="D2672" t="str">
            <v>Univerzita Komenského v Bratislave</v>
          </cell>
          <cell r="AN2672">
            <v>0</v>
          </cell>
          <cell r="AO2672">
            <v>0</v>
          </cell>
          <cell r="AP2672">
            <v>0</v>
          </cell>
          <cell r="AQ2672">
            <v>0</v>
          </cell>
          <cell r="AR2672">
            <v>0</v>
          </cell>
          <cell r="BF2672">
            <v>0</v>
          </cell>
          <cell r="BG2672">
            <v>0</v>
          </cell>
          <cell r="BH2672">
            <v>0</v>
          </cell>
          <cell r="BI2672">
            <v>10</v>
          </cell>
          <cell r="BJ2672">
            <v>0</v>
          </cell>
        </row>
        <row r="2673">
          <cell r="D2673" t="str">
            <v>Univerzita Komenského v Bratislave</v>
          </cell>
          <cell r="AN2673">
            <v>0</v>
          </cell>
          <cell r="AO2673">
            <v>0</v>
          </cell>
          <cell r="AP2673">
            <v>0</v>
          </cell>
          <cell r="AQ2673">
            <v>0</v>
          </cell>
          <cell r="AR2673">
            <v>0</v>
          </cell>
          <cell r="BF2673">
            <v>0</v>
          </cell>
          <cell r="BG2673">
            <v>0</v>
          </cell>
          <cell r="BH2673">
            <v>0</v>
          </cell>
          <cell r="BI2673">
            <v>2</v>
          </cell>
          <cell r="BJ2673">
            <v>0</v>
          </cell>
        </row>
        <row r="2674">
          <cell r="D2674" t="str">
            <v>Univerzita Komenského v Bratislave</v>
          </cell>
          <cell r="AN2674">
            <v>0</v>
          </cell>
          <cell r="AO2674">
            <v>9</v>
          </cell>
          <cell r="AP2674">
            <v>0</v>
          </cell>
          <cell r="AQ2674">
            <v>0</v>
          </cell>
          <cell r="AR2674">
            <v>0</v>
          </cell>
          <cell r="BF2674">
            <v>0</v>
          </cell>
          <cell r="BG2674">
            <v>0</v>
          </cell>
          <cell r="BH2674">
            <v>0</v>
          </cell>
          <cell r="BI2674">
            <v>9</v>
          </cell>
          <cell r="BJ2674">
            <v>0</v>
          </cell>
        </row>
        <row r="2675">
          <cell r="D2675" t="str">
            <v>Univerzita Komenského v Bratislave</v>
          </cell>
          <cell r="AN2675">
            <v>0</v>
          </cell>
          <cell r="AO2675">
            <v>0</v>
          </cell>
          <cell r="AP2675">
            <v>0</v>
          </cell>
          <cell r="AQ2675">
            <v>0</v>
          </cell>
          <cell r="AR2675">
            <v>0</v>
          </cell>
          <cell r="BF2675">
            <v>0</v>
          </cell>
          <cell r="BG2675">
            <v>0</v>
          </cell>
          <cell r="BH2675">
            <v>0</v>
          </cell>
          <cell r="BI2675">
            <v>11</v>
          </cell>
          <cell r="BJ2675">
            <v>0</v>
          </cell>
        </row>
        <row r="2676">
          <cell r="D2676" t="str">
            <v>Univerzita Komenského v Bratislave</v>
          </cell>
          <cell r="AN2676">
            <v>1</v>
          </cell>
          <cell r="AO2676">
            <v>0</v>
          </cell>
          <cell r="AP2676">
            <v>0</v>
          </cell>
          <cell r="AQ2676">
            <v>0</v>
          </cell>
          <cell r="AR2676">
            <v>0</v>
          </cell>
          <cell r="BF2676">
            <v>0</v>
          </cell>
          <cell r="BG2676">
            <v>0</v>
          </cell>
          <cell r="BH2676">
            <v>0</v>
          </cell>
          <cell r="BI2676">
            <v>1</v>
          </cell>
          <cell r="BJ2676">
            <v>0</v>
          </cell>
        </row>
        <row r="2677">
          <cell r="D2677" t="str">
            <v>Trnavská univerzita v Trnave</v>
          </cell>
          <cell r="AN2677">
            <v>0</v>
          </cell>
          <cell r="AO2677">
            <v>0</v>
          </cell>
          <cell r="AP2677">
            <v>0</v>
          </cell>
          <cell r="AQ2677">
            <v>0</v>
          </cell>
          <cell r="AR2677">
            <v>0</v>
          </cell>
          <cell r="BF2677">
            <v>0</v>
          </cell>
          <cell r="BG2677">
            <v>0</v>
          </cell>
          <cell r="BH2677">
            <v>0</v>
          </cell>
          <cell r="BI2677">
            <v>6</v>
          </cell>
          <cell r="BJ2677">
            <v>0</v>
          </cell>
        </row>
        <row r="2678">
          <cell r="D2678" t="str">
            <v>Trnavská univerzita v Trnave</v>
          </cell>
          <cell r="AN2678">
            <v>3</v>
          </cell>
          <cell r="AO2678">
            <v>0</v>
          </cell>
          <cell r="AP2678">
            <v>0</v>
          </cell>
          <cell r="AQ2678">
            <v>0</v>
          </cell>
          <cell r="AR2678">
            <v>3</v>
          </cell>
          <cell r="BF2678">
            <v>12</v>
          </cell>
          <cell r="BG2678">
            <v>13.200000000000001</v>
          </cell>
          <cell r="BH2678">
            <v>13.200000000000001</v>
          </cell>
          <cell r="BI2678">
            <v>3</v>
          </cell>
          <cell r="BJ2678">
            <v>3</v>
          </cell>
        </row>
        <row r="2679">
          <cell r="D2679" t="str">
            <v>Univerzita Konštantína Filozofa v Nitre</v>
          </cell>
          <cell r="AN2679">
            <v>6</v>
          </cell>
          <cell r="AO2679">
            <v>7</v>
          </cell>
          <cell r="AP2679">
            <v>0</v>
          </cell>
          <cell r="AQ2679">
            <v>0</v>
          </cell>
          <cell r="AR2679">
            <v>6</v>
          </cell>
          <cell r="BF2679">
            <v>5.0999999999999996</v>
          </cell>
          <cell r="BG2679">
            <v>5.202</v>
          </cell>
          <cell r="BH2679">
            <v>4.8932054794520541</v>
          </cell>
          <cell r="BI2679">
            <v>7</v>
          </cell>
          <cell r="BJ2679">
            <v>0</v>
          </cell>
        </row>
        <row r="2680">
          <cell r="D2680" t="str">
            <v>Univerzita Konštantína Filozofa v Nitre</v>
          </cell>
          <cell r="AN2680">
            <v>3</v>
          </cell>
          <cell r="AO2680">
            <v>0</v>
          </cell>
          <cell r="AP2680">
            <v>0</v>
          </cell>
          <cell r="AQ2680">
            <v>0</v>
          </cell>
          <cell r="AR2680">
            <v>3</v>
          </cell>
          <cell r="BF2680">
            <v>12</v>
          </cell>
          <cell r="BG2680">
            <v>13.200000000000001</v>
          </cell>
          <cell r="BH2680">
            <v>13.200000000000001</v>
          </cell>
          <cell r="BI2680">
            <v>3</v>
          </cell>
          <cell r="BJ2680">
            <v>3</v>
          </cell>
        </row>
        <row r="2681">
          <cell r="D2681" t="str">
            <v>Vysoká škola zdravotníctva a sociálnej práce sv. Alžbety v Bratislave, n. o.</v>
          </cell>
          <cell r="AN2681">
            <v>70</v>
          </cell>
          <cell r="AO2681">
            <v>0</v>
          </cell>
          <cell r="AP2681">
            <v>0</v>
          </cell>
          <cell r="AQ2681">
            <v>0</v>
          </cell>
          <cell r="AR2681">
            <v>0</v>
          </cell>
          <cell r="BF2681">
            <v>0</v>
          </cell>
          <cell r="BG2681">
            <v>0</v>
          </cell>
          <cell r="BH2681">
            <v>0</v>
          </cell>
          <cell r="BI2681">
            <v>70</v>
          </cell>
          <cell r="BJ2681">
            <v>0</v>
          </cell>
        </row>
        <row r="2682">
          <cell r="D2682" t="str">
            <v>Vysoká škola zdravotníctva a sociálnej práce sv. Alžbety v Bratislave, n. o.</v>
          </cell>
          <cell r="AN2682">
            <v>1</v>
          </cell>
          <cell r="AO2682">
            <v>0</v>
          </cell>
          <cell r="AP2682">
            <v>0</v>
          </cell>
          <cell r="AQ2682">
            <v>0</v>
          </cell>
          <cell r="AR2682">
            <v>1</v>
          </cell>
          <cell r="BF2682">
            <v>4</v>
          </cell>
          <cell r="BG2682">
            <v>4.4000000000000004</v>
          </cell>
          <cell r="BH2682">
            <v>4.4000000000000004</v>
          </cell>
          <cell r="BI2682">
            <v>1</v>
          </cell>
          <cell r="BJ2682">
            <v>1</v>
          </cell>
        </row>
        <row r="2683">
          <cell r="D2683" t="str">
            <v>Prešovská univerzita v Prešove</v>
          </cell>
          <cell r="AN2683">
            <v>26</v>
          </cell>
          <cell r="AO2683">
            <v>26</v>
          </cell>
          <cell r="AP2683">
            <v>0</v>
          </cell>
          <cell r="AQ2683">
            <v>0</v>
          </cell>
          <cell r="AR2683">
            <v>26</v>
          </cell>
          <cell r="BF2683">
            <v>39</v>
          </cell>
          <cell r="BG2683">
            <v>46.41</v>
          </cell>
          <cell r="BH2683">
            <v>38.984399999999994</v>
          </cell>
          <cell r="BI2683">
            <v>26</v>
          </cell>
          <cell r="BJ2683">
            <v>0</v>
          </cell>
        </row>
        <row r="2684">
          <cell r="D2684" t="str">
            <v>Prešovská univerzita v Prešove</v>
          </cell>
          <cell r="AN2684">
            <v>3</v>
          </cell>
          <cell r="AO2684">
            <v>4</v>
          </cell>
          <cell r="AP2684">
            <v>0</v>
          </cell>
          <cell r="AQ2684">
            <v>0</v>
          </cell>
          <cell r="AR2684">
            <v>3</v>
          </cell>
          <cell r="BF2684">
            <v>2.7</v>
          </cell>
          <cell r="BG2684">
            <v>2.7</v>
          </cell>
          <cell r="BH2684">
            <v>2.7</v>
          </cell>
          <cell r="BI2684">
            <v>4</v>
          </cell>
          <cell r="BJ2684">
            <v>0</v>
          </cell>
        </row>
        <row r="2685">
          <cell r="D2685" t="str">
            <v>Prešovská univerzita v Prešove</v>
          </cell>
          <cell r="AN2685">
            <v>6</v>
          </cell>
          <cell r="AO2685">
            <v>7</v>
          </cell>
          <cell r="AP2685">
            <v>0</v>
          </cell>
          <cell r="AQ2685">
            <v>0</v>
          </cell>
          <cell r="AR2685">
            <v>6</v>
          </cell>
          <cell r="BF2685">
            <v>9</v>
          </cell>
          <cell r="BG2685">
            <v>9.81</v>
          </cell>
          <cell r="BH2685">
            <v>7.3574999999999999</v>
          </cell>
          <cell r="BI2685">
            <v>7</v>
          </cell>
          <cell r="BJ2685">
            <v>0</v>
          </cell>
        </row>
        <row r="2686">
          <cell r="D2686" t="str">
            <v>Prešovská univerzita v Prešove</v>
          </cell>
          <cell r="AN2686">
            <v>25</v>
          </cell>
          <cell r="AO2686">
            <v>25.5</v>
          </cell>
          <cell r="AP2686">
            <v>0</v>
          </cell>
          <cell r="AQ2686">
            <v>0</v>
          </cell>
          <cell r="AR2686">
            <v>25</v>
          </cell>
          <cell r="BF2686">
            <v>37.5</v>
          </cell>
          <cell r="BG2686">
            <v>40.875</v>
          </cell>
          <cell r="BH2686">
            <v>38.539285714285711</v>
          </cell>
          <cell r="BI2686">
            <v>25.5</v>
          </cell>
          <cell r="BJ2686">
            <v>0</v>
          </cell>
        </row>
        <row r="2687">
          <cell r="D2687" t="str">
            <v>Prešovská univerzita v Prešove</v>
          </cell>
          <cell r="AN2687">
            <v>12.5</v>
          </cell>
          <cell r="AO2687">
            <v>15</v>
          </cell>
          <cell r="AP2687">
            <v>0</v>
          </cell>
          <cell r="AQ2687">
            <v>0</v>
          </cell>
          <cell r="AR2687">
            <v>12.5</v>
          </cell>
          <cell r="BF2687">
            <v>10.25</v>
          </cell>
          <cell r="BG2687">
            <v>11.172500000000001</v>
          </cell>
          <cell r="BH2687">
            <v>11.172500000000001</v>
          </cell>
          <cell r="BI2687">
            <v>15</v>
          </cell>
          <cell r="BJ2687">
            <v>0</v>
          </cell>
        </row>
        <row r="2688">
          <cell r="D2688" t="str">
            <v>Prešovská univerzita v Prešove</v>
          </cell>
          <cell r="AN2688">
            <v>46</v>
          </cell>
          <cell r="AO2688">
            <v>46.5</v>
          </cell>
          <cell r="AP2688">
            <v>0</v>
          </cell>
          <cell r="AQ2688">
            <v>0</v>
          </cell>
          <cell r="AR2688">
            <v>46</v>
          </cell>
          <cell r="BF2688">
            <v>69</v>
          </cell>
          <cell r="BG2688">
            <v>75.210000000000008</v>
          </cell>
          <cell r="BH2688">
            <v>62.966511627906975</v>
          </cell>
          <cell r="BI2688">
            <v>46.5</v>
          </cell>
          <cell r="BJ2688">
            <v>0</v>
          </cell>
        </row>
        <row r="2689">
          <cell r="D2689" t="str">
            <v>Prešovská univerzita v Prešove</v>
          </cell>
          <cell r="AN2689">
            <v>30.5</v>
          </cell>
          <cell r="AO2689">
            <v>30.5</v>
          </cell>
          <cell r="AP2689">
            <v>0</v>
          </cell>
          <cell r="AQ2689">
            <v>0</v>
          </cell>
          <cell r="AR2689">
            <v>30.5</v>
          </cell>
          <cell r="BF2689">
            <v>45.75</v>
          </cell>
          <cell r="BG2689">
            <v>49.867500000000007</v>
          </cell>
          <cell r="BH2689">
            <v>42.909244186046514</v>
          </cell>
          <cell r="BI2689">
            <v>30.5</v>
          </cell>
          <cell r="BJ2689">
            <v>0</v>
          </cell>
        </row>
        <row r="2690">
          <cell r="D2690" t="str">
            <v>Prešovská univerzita v Prešove</v>
          </cell>
          <cell r="AN2690">
            <v>7</v>
          </cell>
          <cell r="AO2690">
            <v>9</v>
          </cell>
          <cell r="AP2690">
            <v>0</v>
          </cell>
          <cell r="AQ2690">
            <v>0</v>
          </cell>
          <cell r="AR2690">
            <v>7</v>
          </cell>
          <cell r="BF2690">
            <v>10.5</v>
          </cell>
          <cell r="BG2690">
            <v>10.5</v>
          </cell>
          <cell r="BH2690">
            <v>7.5</v>
          </cell>
          <cell r="BI2690">
            <v>9</v>
          </cell>
          <cell r="BJ2690">
            <v>0</v>
          </cell>
        </row>
        <row r="2691">
          <cell r="D2691" t="str">
            <v>Prešovská univerzita v Prešove</v>
          </cell>
          <cell r="AN2691">
            <v>16.5</v>
          </cell>
          <cell r="AO2691">
            <v>17.5</v>
          </cell>
          <cell r="AP2691">
            <v>0</v>
          </cell>
          <cell r="AQ2691">
            <v>0</v>
          </cell>
          <cell r="AR2691">
            <v>16.5</v>
          </cell>
          <cell r="BF2691">
            <v>24.75</v>
          </cell>
          <cell r="BG2691">
            <v>37.125</v>
          </cell>
          <cell r="BH2691">
            <v>33.217105263157897</v>
          </cell>
          <cell r="BI2691">
            <v>17.5</v>
          </cell>
          <cell r="BJ2691">
            <v>0</v>
          </cell>
        </row>
        <row r="2692">
          <cell r="D2692" t="str">
            <v>Prešovská univerzita v Prešove</v>
          </cell>
          <cell r="AN2692">
            <v>5</v>
          </cell>
          <cell r="AO2692">
            <v>6</v>
          </cell>
          <cell r="AP2692">
            <v>0</v>
          </cell>
          <cell r="AQ2692">
            <v>0</v>
          </cell>
          <cell r="AR2692">
            <v>5</v>
          </cell>
          <cell r="BF2692">
            <v>7.5</v>
          </cell>
          <cell r="BG2692">
            <v>11.25</v>
          </cell>
          <cell r="BH2692">
            <v>10</v>
          </cell>
          <cell r="BI2692">
            <v>6</v>
          </cell>
          <cell r="BJ2692">
            <v>0</v>
          </cell>
        </row>
        <row r="2693">
          <cell r="D2693" t="str">
            <v>Prešovská univerzita v Prešove</v>
          </cell>
          <cell r="AN2693">
            <v>20</v>
          </cell>
          <cell r="AO2693">
            <v>22</v>
          </cell>
          <cell r="AP2693">
            <v>0</v>
          </cell>
          <cell r="AQ2693">
            <v>0</v>
          </cell>
          <cell r="AR2693">
            <v>20</v>
          </cell>
          <cell r="BF2693">
            <v>30</v>
          </cell>
          <cell r="BG2693">
            <v>31.200000000000003</v>
          </cell>
          <cell r="BH2693">
            <v>31.200000000000003</v>
          </cell>
          <cell r="BI2693">
            <v>22</v>
          </cell>
          <cell r="BJ2693">
            <v>0</v>
          </cell>
        </row>
        <row r="2694">
          <cell r="D2694" t="str">
            <v>Prešovská univerzita v Prešove</v>
          </cell>
          <cell r="AN2694">
            <v>15</v>
          </cell>
          <cell r="AO2694">
            <v>19</v>
          </cell>
          <cell r="AP2694">
            <v>0</v>
          </cell>
          <cell r="AQ2694">
            <v>0</v>
          </cell>
          <cell r="AR2694">
            <v>15</v>
          </cell>
          <cell r="BF2694">
            <v>12.899999999999999</v>
          </cell>
          <cell r="BG2694">
            <v>12.899999999999999</v>
          </cell>
          <cell r="BH2694">
            <v>12.899999999999999</v>
          </cell>
          <cell r="BI2694">
            <v>19</v>
          </cell>
          <cell r="BJ2694">
            <v>0</v>
          </cell>
        </row>
        <row r="2695">
          <cell r="D2695" t="str">
            <v>Prešovská univerzita v Prešove</v>
          </cell>
          <cell r="AN2695">
            <v>68</v>
          </cell>
          <cell r="AO2695">
            <v>71</v>
          </cell>
          <cell r="AP2695">
            <v>0</v>
          </cell>
          <cell r="AQ2695">
            <v>0</v>
          </cell>
          <cell r="AR2695">
            <v>68</v>
          </cell>
          <cell r="BF2695">
            <v>61.099999999999994</v>
          </cell>
          <cell r="BG2695">
            <v>72.708999999999989</v>
          </cell>
          <cell r="BH2695">
            <v>72.708999999999989</v>
          </cell>
          <cell r="BI2695">
            <v>71</v>
          </cell>
          <cell r="BJ2695">
            <v>0</v>
          </cell>
        </row>
        <row r="2696">
          <cell r="D2696" t="str">
            <v>Prešovská univerzita v Prešove</v>
          </cell>
          <cell r="AN2696">
            <v>4.5</v>
          </cell>
          <cell r="AO2696">
            <v>6.5</v>
          </cell>
          <cell r="AP2696">
            <v>0</v>
          </cell>
          <cell r="AQ2696">
            <v>0</v>
          </cell>
          <cell r="AR2696">
            <v>4.5</v>
          </cell>
          <cell r="BF2696">
            <v>3.75</v>
          </cell>
          <cell r="BG2696">
            <v>4.0875000000000004</v>
          </cell>
          <cell r="BH2696">
            <v>4.0875000000000004</v>
          </cell>
          <cell r="BI2696">
            <v>6.5</v>
          </cell>
          <cell r="BJ2696">
            <v>0</v>
          </cell>
        </row>
        <row r="2697">
          <cell r="D2697" t="str">
            <v>Prešovská univerzita v Prešove</v>
          </cell>
          <cell r="AN2697">
            <v>1</v>
          </cell>
          <cell r="AO2697">
            <v>3</v>
          </cell>
          <cell r="AP2697">
            <v>0</v>
          </cell>
          <cell r="AQ2697">
            <v>0</v>
          </cell>
          <cell r="AR2697">
            <v>1</v>
          </cell>
          <cell r="BF2697">
            <v>1</v>
          </cell>
          <cell r="BG2697">
            <v>1.04</v>
          </cell>
          <cell r="BH2697">
            <v>1.04</v>
          </cell>
          <cell r="BI2697">
            <v>3</v>
          </cell>
          <cell r="BJ2697">
            <v>0</v>
          </cell>
        </row>
        <row r="2698">
          <cell r="D2698" t="str">
            <v>Prešovská univerzita v Prešove</v>
          </cell>
          <cell r="AN2698">
            <v>44</v>
          </cell>
          <cell r="AO2698">
            <v>47</v>
          </cell>
          <cell r="AP2698">
            <v>0</v>
          </cell>
          <cell r="AQ2698">
            <v>0</v>
          </cell>
          <cell r="AR2698">
            <v>44</v>
          </cell>
          <cell r="BF2698">
            <v>37.700000000000003</v>
          </cell>
          <cell r="BG2698">
            <v>37.700000000000003</v>
          </cell>
          <cell r="BH2698">
            <v>37.700000000000003</v>
          </cell>
          <cell r="BI2698">
            <v>47</v>
          </cell>
          <cell r="BJ2698">
            <v>0</v>
          </cell>
        </row>
        <row r="2699">
          <cell r="D2699" t="str">
            <v>Prešovská univerzita v Prešove</v>
          </cell>
          <cell r="AN2699">
            <v>16</v>
          </cell>
          <cell r="AO2699">
            <v>17</v>
          </cell>
          <cell r="AP2699">
            <v>0</v>
          </cell>
          <cell r="AQ2699">
            <v>0</v>
          </cell>
          <cell r="AR2699">
            <v>16</v>
          </cell>
          <cell r="BF2699">
            <v>24</v>
          </cell>
          <cell r="BG2699">
            <v>24</v>
          </cell>
          <cell r="BH2699">
            <v>8</v>
          </cell>
          <cell r="BI2699">
            <v>17</v>
          </cell>
          <cell r="BJ2699">
            <v>0</v>
          </cell>
        </row>
        <row r="2700">
          <cell r="D2700" t="str">
            <v>Prešovská univerzita v Prešove</v>
          </cell>
          <cell r="AN2700">
            <v>17</v>
          </cell>
          <cell r="AO2700">
            <v>19</v>
          </cell>
          <cell r="AP2700">
            <v>0</v>
          </cell>
          <cell r="AQ2700">
            <v>0</v>
          </cell>
          <cell r="AR2700">
            <v>17</v>
          </cell>
          <cell r="BF2700">
            <v>12.799999999999999</v>
          </cell>
          <cell r="BG2700">
            <v>12.799999999999999</v>
          </cell>
          <cell r="BH2700">
            <v>12.799999999999999</v>
          </cell>
          <cell r="BI2700">
            <v>19</v>
          </cell>
          <cell r="BJ2700">
            <v>0</v>
          </cell>
        </row>
        <row r="2701">
          <cell r="D2701" t="str">
            <v>Prešovská univerzita v Prešove</v>
          </cell>
          <cell r="AN2701">
            <v>10</v>
          </cell>
          <cell r="AO2701">
            <v>11</v>
          </cell>
          <cell r="AP2701">
            <v>0</v>
          </cell>
          <cell r="AQ2701">
            <v>0</v>
          </cell>
          <cell r="AR2701">
            <v>10</v>
          </cell>
          <cell r="BF2701">
            <v>7.8999999999999995</v>
          </cell>
          <cell r="BG2701">
            <v>7.8999999999999995</v>
          </cell>
          <cell r="BH2701">
            <v>7.8999999999999995</v>
          </cell>
          <cell r="BI2701">
            <v>11</v>
          </cell>
          <cell r="BJ2701">
            <v>0</v>
          </cell>
        </row>
        <row r="2702">
          <cell r="D2702" t="str">
            <v>Prešovská univerzita v Prešove</v>
          </cell>
          <cell r="AN2702">
            <v>4</v>
          </cell>
          <cell r="AO2702">
            <v>4</v>
          </cell>
          <cell r="AP2702">
            <v>0</v>
          </cell>
          <cell r="AQ2702">
            <v>0</v>
          </cell>
          <cell r="AR2702">
            <v>4</v>
          </cell>
          <cell r="BF2702">
            <v>3.7</v>
          </cell>
          <cell r="BG2702">
            <v>3.7</v>
          </cell>
          <cell r="BH2702">
            <v>2.8366666666666669</v>
          </cell>
          <cell r="BI2702">
            <v>4</v>
          </cell>
          <cell r="BJ2702">
            <v>0</v>
          </cell>
        </row>
        <row r="2703">
          <cell r="D2703" t="str">
            <v>Prešovská univerzita v Prešove</v>
          </cell>
          <cell r="AN2703">
            <v>58</v>
          </cell>
          <cell r="AO2703">
            <v>61</v>
          </cell>
          <cell r="AP2703">
            <v>0</v>
          </cell>
          <cell r="AQ2703">
            <v>0</v>
          </cell>
          <cell r="AR2703">
            <v>58</v>
          </cell>
          <cell r="BF2703">
            <v>50.8</v>
          </cell>
          <cell r="BG2703">
            <v>50.8</v>
          </cell>
          <cell r="BH2703">
            <v>50.8</v>
          </cell>
          <cell r="BI2703">
            <v>61</v>
          </cell>
          <cell r="BJ2703">
            <v>0</v>
          </cell>
        </row>
        <row r="2704">
          <cell r="D2704" t="str">
            <v>Prešovská univerzita v Prešove</v>
          </cell>
          <cell r="AN2704">
            <v>7.5</v>
          </cell>
          <cell r="AO2704">
            <v>8</v>
          </cell>
          <cell r="AP2704">
            <v>0</v>
          </cell>
          <cell r="AQ2704">
            <v>0</v>
          </cell>
          <cell r="AR2704">
            <v>7.5</v>
          </cell>
          <cell r="BF2704">
            <v>6.4499999999999993</v>
          </cell>
          <cell r="BG2704">
            <v>9.6749999999999989</v>
          </cell>
          <cell r="BH2704">
            <v>9.6749999999999989</v>
          </cell>
          <cell r="BI2704">
            <v>8</v>
          </cell>
          <cell r="BJ2704">
            <v>0</v>
          </cell>
        </row>
        <row r="2705">
          <cell r="D2705" t="str">
            <v>Prešovská univerzita v Prešove</v>
          </cell>
          <cell r="AN2705">
            <v>7</v>
          </cell>
          <cell r="AO2705">
            <v>7</v>
          </cell>
          <cell r="AP2705">
            <v>0</v>
          </cell>
          <cell r="AQ2705">
            <v>0</v>
          </cell>
          <cell r="AR2705">
            <v>7</v>
          </cell>
          <cell r="BF2705">
            <v>5.1999999999999993</v>
          </cell>
          <cell r="BG2705">
            <v>5.1999999999999993</v>
          </cell>
          <cell r="BH2705">
            <v>4.4296296296296287</v>
          </cell>
          <cell r="BI2705">
            <v>7</v>
          </cell>
          <cell r="BJ2705">
            <v>0</v>
          </cell>
        </row>
        <row r="2706">
          <cell r="D2706" t="str">
            <v>Prešovská univerzita v Prešove</v>
          </cell>
          <cell r="AN2706">
            <v>9</v>
          </cell>
          <cell r="AO2706">
            <v>10</v>
          </cell>
          <cell r="AP2706">
            <v>0</v>
          </cell>
          <cell r="AQ2706">
            <v>0</v>
          </cell>
          <cell r="AR2706">
            <v>9</v>
          </cell>
          <cell r="BF2706">
            <v>8.4</v>
          </cell>
          <cell r="BG2706">
            <v>8.4</v>
          </cell>
          <cell r="BH2706">
            <v>8.4</v>
          </cell>
          <cell r="BI2706">
            <v>10</v>
          </cell>
          <cell r="BJ2706">
            <v>0</v>
          </cell>
        </row>
        <row r="2707">
          <cell r="D2707" t="str">
            <v>Prešovská univerzita v Prešove</v>
          </cell>
          <cell r="AN2707">
            <v>0</v>
          </cell>
          <cell r="AO2707">
            <v>0</v>
          </cell>
          <cell r="AP2707">
            <v>0</v>
          </cell>
          <cell r="AQ2707">
            <v>0</v>
          </cell>
          <cell r="AR2707">
            <v>0</v>
          </cell>
          <cell r="BF2707">
            <v>0</v>
          </cell>
          <cell r="BG2707">
            <v>0</v>
          </cell>
          <cell r="BH2707">
            <v>0</v>
          </cell>
          <cell r="BI2707">
            <v>63</v>
          </cell>
          <cell r="BJ2707">
            <v>0</v>
          </cell>
        </row>
        <row r="2708">
          <cell r="D2708" t="str">
            <v>Prešovská univerzita v Prešove</v>
          </cell>
          <cell r="AN2708">
            <v>4</v>
          </cell>
          <cell r="AO2708">
            <v>5</v>
          </cell>
          <cell r="AP2708">
            <v>0</v>
          </cell>
          <cell r="AQ2708">
            <v>0</v>
          </cell>
          <cell r="AR2708">
            <v>4</v>
          </cell>
          <cell r="BF2708">
            <v>4</v>
          </cell>
          <cell r="BG2708">
            <v>4</v>
          </cell>
          <cell r="BH2708">
            <v>3.0666666666666669</v>
          </cell>
          <cell r="BI2708">
            <v>5</v>
          </cell>
          <cell r="BJ2708">
            <v>0</v>
          </cell>
        </row>
        <row r="2709">
          <cell r="D2709" t="str">
            <v>Prešovská univerzita v Prešove</v>
          </cell>
          <cell r="AN2709">
            <v>0</v>
          </cell>
          <cell r="AO2709">
            <v>0</v>
          </cell>
          <cell r="AP2709">
            <v>0</v>
          </cell>
          <cell r="AQ2709">
            <v>0</v>
          </cell>
          <cell r="AR2709">
            <v>0</v>
          </cell>
          <cell r="BF2709">
            <v>0</v>
          </cell>
          <cell r="BG2709">
            <v>0</v>
          </cell>
          <cell r="BH2709">
            <v>0</v>
          </cell>
          <cell r="BI2709">
            <v>32</v>
          </cell>
          <cell r="BJ2709">
            <v>0</v>
          </cell>
        </row>
        <row r="2710">
          <cell r="D2710" t="str">
            <v>Prešovská univerzita v Prešove</v>
          </cell>
          <cell r="AN2710">
            <v>9</v>
          </cell>
          <cell r="AO2710">
            <v>10</v>
          </cell>
          <cell r="AP2710">
            <v>0</v>
          </cell>
          <cell r="AQ2710">
            <v>0</v>
          </cell>
          <cell r="AR2710">
            <v>9</v>
          </cell>
          <cell r="BF2710">
            <v>13.5</v>
          </cell>
          <cell r="BG2710">
            <v>13.5</v>
          </cell>
          <cell r="BH2710">
            <v>6.75</v>
          </cell>
          <cell r="BI2710">
            <v>10</v>
          </cell>
          <cell r="BJ2710">
            <v>0</v>
          </cell>
        </row>
        <row r="2711">
          <cell r="D2711" t="str">
            <v>Prešovská univerzita v Prešove</v>
          </cell>
          <cell r="AN2711">
            <v>38</v>
          </cell>
          <cell r="AO2711">
            <v>41</v>
          </cell>
          <cell r="AP2711">
            <v>0</v>
          </cell>
          <cell r="AQ2711">
            <v>0</v>
          </cell>
          <cell r="AR2711">
            <v>38</v>
          </cell>
          <cell r="BF2711">
            <v>57</v>
          </cell>
          <cell r="BG2711">
            <v>57</v>
          </cell>
          <cell r="BH2711">
            <v>35.205882352941181</v>
          </cell>
          <cell r="BI2711">
            <v>41</v>
          </cell>
          <cell r="BJ2711">
            <v>0</v>
          </cell>
        </row>
        <row r="2712">
          <cell r="D2712" t="str">
            <v>Prešovská univerzita v Prešove</v>
          </cell>
          <cell r="AN2712">
            <v>0</v>
          </cell>
          <cell r="AO2712">
            <v>0</v>
          </cell>
          <cell r="AP2712">
            <v>0</v>
          </cell>
          <cell r="AQ2712">
            <v>0</v>
          </cell>
          <cell r="AR2712">
            <v>0</v>
          </cell>
          <cell r="BF2712">
            <v>0</v>
          </cell>
          <cell r="BG2712">
            <v>0</v>
          </cell>
          <cell r="BH2712">
            <v>0</v>
          </cell>
          <cell r="BI2712">
            <v>11</v>
          </cell>
          <cell r="BJ2712">
            <v>0</v>
          </cell>
        </row>
        <row r="2713">
          <cell r="D2713" t="str">
            <v>Prešovská univerzita v Prešove</v>
          </cell>
          <cell r="AN2713">
            <v>0</v>
          </cell>
          <cell r="AO2713">
            <v>0</v>
          </cell>
          <cell r="AP2713">
            <v>0</v>
          </cell>
          <cell r="AQ2713">
            <v>0</v>
          </cell>
          <cell r="AR2713">
            <v>0</v>
          </cell>
          <cell r="BF2713">
            <v>0</v>
          </cell>
          <cell r="BG2713">
            <v>0</v>
          </cell>
          <cell r="BH2713">
            <v>0</v>
          </cell>
          <cell r="BI2713">
            <v>4</v>
          </cell>
          <cell r="BJ2713">
            <v>0</v>
          </cell>
        </row>
        <row r="2714">
          <cell r="D2714" t="str">
            <v>Prešovská univerzita v Prešove</v>
          </cell>
          <cell r="AN2714">
            <v>0</v>
          </cell>
          <cell r="AO2714">
            <v>0</v>
          </cell>
          <cell r="AP2714">
            <v>0</v>
          </cell>
          <cell r="AQ2714">
            <v>0</v>
          </cell>
          <cell r="AR2714">
            <v>0</v>
          </cell>
          <cell r="BF2714">
            <v>0</v>
          </cell>
          <cell r="BG2714">
            <v>0</v>
          </cell>
          <cell r="BH2714">
            <v>0</v>
          </cell>
          <cell r="BI2714">
            <v>30</v>
          </cell>
          <cell r="BJ2714">
            <v>0</v>
          </cell>
        </row>
        <row r="2715">
          <cell r="D2715" t="str">
            <v>Prešovská univerzita v Prešove</v>
          </cell>
          <cell r="AN2715">
            <v>16</v>
          </cell>
          <cell r="AO2715">
            <v>16.5</v>
          </cell>
          <cell r="AP2715">
            <v>0</v>
          </cell>
          <cell r="AQ2715">
            <v>0</v>
          </cell>
          <cell r="AR2715">
            <v>16</v>
          </cell>
          <cell r="BF2715">
            <v>24</v>
          </cell>
          <cell r="BG2715">
            <v>28.56</v>
          </cell>
          <cell r="BH2715">
            <v>19.634999999999998</v>
          </cell>
          <cell r="BI2715">
            <v>16.5</v>
          </cell>
          <cell r="BJ2715">
            <v>0</v>
          </cell>
        </row>
        <row r="2716">
          <cell r="D2716" t="str">
            <v>Prešovská univerzita v Prešove</v>
          </cell>
          <cell r="AN2716">
            <v>29</v>
          </cell>
          <cell r="AO2716">
            <v>30</v>
          </cell>
          <cell r="AP2716">
            <v>0</v>
          </cell>
          <cell r="AQ2716">
            <v>0</v>
          </cell>
          <cell r="AR2716">
            <v>29</v>
          </cell>
          <cell r="BF2716">
            <v>43.5</v>
          </cell>
          <cell r="BG2716">
            <v>64.38</v>
          </cell>
          <cell r="BH2716">
            <v>40.969090909090909</v>
          </cell>
          <cell r="BI2716">
            <v>30</v>
          </cell>
          <cell r="BJ2716">
            <v>0</v>
          </cell>
        </row>
        <row r="2717">
          <cell r="D2717" t="str">
            <v>Prešovská univerzita v Prešove</v>
          </cell>
          <cell r="AN2717">
            <v>38.5</v>
          </cell>
          <cell r="AO2717">
            <v>40</v>
          </cell>
          <cell r="AP2717">
            <v>0</v>
          </cell>
          <cell r="AQ2717">
            <v>0</v>
          </cell>
          <cell r="AR2717">
            <v>38.5</v>
          </cell>
          <cell r="BF2717">
            <v>57.75</v>
          </cell>
          <cell r="BG2717">
            <v>83.16</v>
          </cell>
          <cell r="BH2717">
            <v>69.674594594594595</v>
          </cell>
          <cell r="BI2717">
            <v>40</v>
          </cell>
          <cell r="BJ2717">
            <v>0</v>
          </cell>
        </row>
        <row r="2718">
          <cell r="D2718" t="str">
            <v>Prešovská univerzita v Prešove</v>
          </cell>
          <cell r="AN2718">
            <v>12</v>
          </cell>
          <cell r="AO2718">
            <v>15.5</v>
          </cell>
          <cell r="AP2718">
            <v>0</v>
          </cell>
          <cell r="AQ2718">
            <v>0</v>
          </cell>
          <cell r="AR2718">
            <v>12</v>
          </cell>
          <cell r="BF2718">
            <v>10.5</v>
          </cell>
          <cell r="BG2718">
            <v>15.12</v>
          </cell>
          <cell r="BH2718">
            <v>15.12</v>
          </cell>
          <cell r="BI2718">
            <v>15.5</v>
          </cell>
          <cell r="BJ2718">
            <v>0</v>
          </cell>
        </row>
        <row r="2719">
          <cell r="D2719" t="str">
            <v>Prešovská univerzita v Prešove</v>
          </cell>
          <cell r="AN2719">
            <v>20</v>
          </cell>
          <cell r="AO2719">
            <v>21</v>
          </cell>
          <cell r="AP2719">
            <v>0</v>
          </cell>
          <cell r="AQ2719">
            <v>0</v>
          </cell>
          <cell r="AR2719">
            <v>20</v>
          </cell>
          <cell r="BF2719">
            <v>15.2</v>
          </cell>
          <cell r="BG2719">
            <v>18.087999999999997</v>
          </cell>
          <cell r="BH2719">
            <v>18.087999999999997</v>
          </cell>
          <cell r="BI2719">
            <v>21</v>
          </cell>
          <cell r="BJ2719">
            <v>0</v>
          </cell>
        </row>
        <row r="2720">
          <cell r="D2720" t="str">
            <v>Prešovská univerzita v Prešove</v>
          </cell>
          <cell r="AN2720">
            <v>13</v>
          </cell>
          <cell r="AO2720">
            <v>16</v>
          </cell>
          <cell r="AP2720">
            <v>16</v>
          </cell>
          <cell r="AQ2720">
            <v>13</v>
          </cell>
          <cell r="AR2720">
            <v>13</v>
          </cell>
          <cell r="BF2720">
            <v>11.8</v>
          </cell>
          <cell r="BG2720">
            <v>17.464000000000002</v>
          </cell>
          <cell r="BH2720">
            <v>17.464000000000002</v>
          </cell>
          <cell r="BI2720">
            <v>16</v>
          </cell>
          <cell r="BJ2720">
            <v>0</v>
          </cell>
        </row>
        <row r="2721">
          <cell r="D2721" t="str">
            <v>Prešovská univerzita v Prešove</v>
          </cell>
          <cell r="AN2721">
            <v>4</v>
          </cell>
          <cell r="AO2721">
            <v>4</v>
          </cell>
          <cell r="AP2721">
            <v>4</v>
          </cell>
          <cell r="AQ2721">
            <v>4</v>
          </cell>
          <cell r="AR2721">
            <v>4</v>
          </cell>
          <cell r="BF2721">
            <v>3.4</v>
          </cell>
          <cell r="BG2721">
            <v>5.032</v>
          </cell>
          <cell r="BH2721">
            <v>5.032</v>
          </cell>
          <cell r="BI2721">
            <v>4</v>
          </cell>
          <cell r="BJ2721">
            <v>0</v>
          </cell>
        </row>
        <row r="2722">
          <cell r="D2722" t="str">
            <v>Prešovská univerzita v Prešove</v>
          </cell>
          <cell r="AN2722">
            <v>2</v>
          </cell>
          <cell r="AO2722">
            <v>0</v>
          </cell>
          <cell r="AP2722">
            <v>0</v>
          </cell>
          <cell r="AQ2722">
            <v>0</v>
          </cell>
          <cell r="AR2722">
            <v>2</v>
          </cell>
          <cell r="BF2722">
            <v>6</v>
          </cell>
          <cell r="BG2722">
            <v>12.78</v>
          </cell>
          <cell r="BH2722">
            <v>11.2464</v>
          </cell>
          <cell r="BI2722">
            <v>2</v>
          </cell>
          <cell r="BJ2722">
            <v>2</v>
          </cell>
        </row>
        <row r="2723">
          <cell r="D2723" t="str">
            <v>Prešovská univerzita v Prešove</v>
          </cell>
          <cell r="AN2723">
            <v>18</v>
          </cell>
          <cell r="AO2723">
            <v>19</v>
          </cell>
          <cell r="AP2723">
            <v>0</v>
          </cell>
          <cell r="AQ2723">
            <v>0</v>
          </cell>
          <cell r="AR2723">
            <v>18</v>
          </cell>
          <cell r="BF2723">
            <v>27</v>
          </cell>
          <cell r="BG2723">
            <v>39.96</v>
          </cell>
          <cell r="BH2723">
            <v>27.971999999999998</v>
          </cell>
          <cell r="BI2723">
            <v>19</v>
          </cell>
          <cell r="BJ2723">
            <v>0</v>
          </cell>
        </row>
        <row r="2724">
          <cell r="D2724" t="str">
            <v>Prešovská univerzita v Prešove</v>
          </cell>
          <cell r="AN2724">
            <v>20</v>
          </cell>
          <cell r="AO2724">
            <v>24</v>
          </cell>
          <cell r="AP2724">
            <v>24</v>
          </cell>
          <cell r="AQ2724">
            <v>20</v>
          </cell>
          <cell r="AR2724">
            <v>20</v>
          </cell>
          <cell r="BF2724">
            <v>17.899999999999999</v>
          </cell>
          <cell r="BG2724">
            <v>26.491999999999997</v>
          </cell>
          <cell r="BH2724">
            <v>26.491999999999997</v>
          </cell>
          <cell r="BI2724">
            <v>24</v>
          </cell>
          <cell r="BJ2724">
            <v>0</v>
          </cell>
        </row>
        <row r="2725">
          <cell r="D2725" t="str">
            <v>Prešovská univerzita v Prešove</v>
          </cell>
          <cell r="AN2725">
            <v>0</v>
          </cell>
          <cell r="AO2725">
            <v>0</v>
          </cell>
          <cell r="AP2725">
            <v>0</v>
          </cell>
          <cell r="AQ2725">
            <v>0</v>
          </cell>
          <cell r="AR2725">
            <v>0</v>
          </cell>
          <cell r="BF2725">
            <v>0</v>
          </cell>
          <cell r="BG2725">
            <v>0</v>
          </cell>
          <cell r="BH2725">
            <v>0</v>
          </cell>
          <cell r="BI2725">
            <v>80</v>
          </cell>
          <cell r="BJ2725">
            <v>0</v>
          </cell>
        </row>
        <row r="2726">
          <cell r="D2726" t="str">
            <v>Prešovská univerzita v Prešove</v>
          </cell>
          <cell r="AN2726">
            <v>0</v>
          </cell>
          <cell r="AO2726">
            <v>0</v>
          </cell>
          <cell r="AP2726">
            <v>0</v>
          </cell>
          <cell r="AQ2726">
            <v>0</v>
          </cell>
          <cell r="AR2726">
            <v>0</v>
          </cell>
          <cell r="BF2726">
            <v>0</v>
          </cell>
          <cell r="BG2726">
            <v>0</v>
          </cell>
          <cell r="BH2726">
            <v>0</v>
          </cell>
          <cell r="BI2726">
            <v>22</v>
          </cell>
          <cell r="BJ2726">
            <v>0</v>
          </cell>
        </row>
        <row r="2727">
          <cell r="D2727" t="str">
            <v>Prešovská univerzita v Prešove</v>
          </cell>
          <cell r="AN2727">
            <v>10</v>
          </cell>
          <cell r="AO2727">
            <v>0</v>
          </cell>
          <cell r="AP2727">
            <v>0</v>
          </cell>
          <cell r="AQ2727">
            <v>0</v>
          </cell>
          <cell r="AR2727">
            <v>10</v>
          </cell>
          <cell r="BF2727">
            <v>40</v>
          </cell>
          <cell r="BG2727">
            <v>44</v>
          </cell>
          <cell r="BH2727">
            <v>44</v>
          </cell>
          <cell r="BI2727">
            <v>10</v>
          </cell>
          <cell r="BJ2727">
            <v>10</v>
          </cell>
        </row>
        <row r="2728">
          <cell r="D2728" t="str">
            <v>Prešovská univerzita v Prešove</v>
          </cell>
          <cell r="AN2728">
            <v>3</v>
          </cell>
          <cell r="AO2728">
            <v>0</v>
          </cell>
          <cell r="AP2728">
            <v>0</v>
          </cell>
          <cell r="AQ2728">
            <v>0</v>
          </cell>
          <cell r="AR2728">
            <v>3</v>
          </cell>
          <cell r="BF2728">
            <v>12</v>
          </cell>
          <cell r="BG2728">
            <v>13.200000000000001</v>
          </cell>
          <cell r="BH2728">
            <v>13.200000000000001</v>
          </cell>
          <cell r="BI2728">
            <v>3</v>
          </cell>
          <cell r="BJ2728">
            <v>3</v>
          </cell>
        </row>
        <row r="2729">
          <cell r="D2729" t="str">
            <v>Prešovská univerzita v Prešove</v>
          </cell>
          <cell r="AN2729">
            <v>0</v>
          </cell>
          <cell r="AO2729">
            <v>0</v>
          </cell>
          <cell r="AP2729">
            <v>0</v>
          </cell>
          <cell r="AQ2729">
            <v>0</v>
          </cell>
          <cell r="AR2729">
            <v>0</v>
          </cell>
          <cell r="BF2729">
            <v>0</v>
          </cell>
          <cell r="BG2729">
            <v>0</v>
          </cell>
          <cell r="BH2729">
            <v>0</v>
          </cell>
          <cell r="BI2729">
            <v>17</v>
          </cell>
          <cell r="BJ2729">
            <v>0</v>
          </cell>
        </row>
        <row r="2730">
          <cell r="D2730" t="str">
            <v>Prešovská univerzita v Prešove</v>
          </cell>
          <cell r="AN2730">
            <v>0</v>
          </cell>
          <cell r="AO2730">
            <v>0</v>
          </cell>
          <cell r="AP2730">
            <v>0</v>
          </cell>
          <cell r="AQ2730">
            <v>0</v>
          </cell>
          <cell r="AR2730">
            <v>0</v>
          </cell>
          <cell r="BF2730">
            <v>0</v>
          </cell>
          <cell r="BG2730">
            <v>0</v>
          </cell>
          <cell r="BH2730">
            <v>0</v>
          </cell>
          <cell r="BI2730">
            <v>18</v>
          </cell>
          <cell r="BJ2730">
            <v>0</v>
          </cell>
        </row>
        <row r="2731">
          <cell r="D2731" t="str">
            <v>Prešovská univerzita v Prešove</v>
          </cell>
          <cell r="AN2731">
            <v>37</v>
          </cell>
          <cell r="AO2731">
            <v>37</v>
          </cell>
          <cell r="AP2731">
            <v>0</v>
          </cell>
          <cell r="AQ2731">
            <v>0</v>
          </cell>
          <cell r="AR2731">
            <v>37</v>
          </cell>
          <cell r="BF2731">
            <v>55.5</v>
          </cell>
          <cell r="BG2731">
            <v>66.045000000000002</v>
          </cell>
          <cell r="BH2731">
            <v>63.843499999999999</v>
          </cell>
          <cell r="BI2731">
            <v>37</v>
          </cell>
          <cell r="BJ2731">
            <v>0</v>
          </cell>
        </row>
        <row r="2732">
          <cell r="D2732" t="str">
            <v>Prešovská univerzita v Prešove</v>
          </cell>
          <cell r="AN2732">
            <v>52</v>
          </cell>
          <cell r="AO2732">
            <v>53</v>
          </cell>
          <cell r="AP2732">
            <v>0</v>
          </cell>
          <cell r="AQ2732">
            <v>0</v>
          </cell>
          <cell r="AR2732">
            <v>52</v>
          </cell>
          <cell r="BF2732">
            <v>78</v>
          </cell>
          <cell r="BG2732">
            <v>92.82</v>
          </cell>
          <cell r="BH2732">
            <v>92.82</v>
          </cell>
          <cell r="BI2732">
            <v>53</v>
          </cell>
          <cell r="BJ2732">
            <v>0</v>
          </cell>
        </row>
        <row r="2733">
          <cell r="D2733" t="str">
            <v>Prešovská univerzita v Prešove</v>
          </cell>
          <cell r="AN2733">
            <v>83</v>
          </cell>
          <cell r="AO2733">
            <v>84</v>
          </cell>
          <cell r="AP2733">
            <v>0</v>
          </cell>
          <cell r="AQ2733">
            <v>0</v>
          </cell>
          <cell r="AR2733">
            <v>83</v>
          </cell>
          <cell r="BF2733">
            <v>74.3</v>
          </cell>
          <cell r="BG2733">
            <v>88.416999999999987</v>
          </cell>
          <cell r="BH2733">
            <v>88.416999999999987</v>
          </cell>
          <cell r="BI2733">
            <v>84</v>
          </cell>
          <cell r="BJ2733">
            <v>0</v>
          </cell>
        </row>
        <row r="2734">
          <cell r="D2734" t="str">
            <v>Prešovská univerzita v Prešove</v>
          </cell>
          <cell r="AN2734">
            <v>1</v>
          </cell>
          <cell r="AO2734">
            <v>0</v>
          </cell>
          <cell r="AP2734">
            <v>0</v>
          </cell>
          <cell r="AQ2734">
            <v>0</v>
          </cell>
          <cell r="AR2734">
            <v>1</v>
          </cell>
          <cell r="BF2734">
            <v>3</v>
          </cell>
          <cell r="BG2734">
            <v>3.3000000000000003</v>
          </cell>
          <cell r="BH2734">
            <v>3.3000000000000003</v>
          </cell>
          <cell r="BI2734">
            <v>1</v>
          </cell>
          <cell r="BJ2734">
            <v>1</v>
          </cell>
        </row>
        <row r="2735">
          <cell r="D2735" t="str">
            <v>Prešovská univerzita v Prešove</v>
          </cell>
          <cell r="AN2735">
            <v>39</v>
          </cell>
          <cell r="AO2735">
            <v>42</v>
          </cell>
          <cell r="AP2735">
            <v>0</v>
          </cell>
          <cell r="AQ2735">
            <v>0</v>
          </cell>
          <cell r="AR2735">
            <v>39</v>
          </cell>
          <cell r="BF2735">
            <v>58.5</v>
          </cell>
          <cell r="BG2735">
            <v>58.5</v>
          </cell>
          <cell r="BH2735">
            <v>48.326086956521742</v>
          </cell>
          <cell r="BI2735">
            <v>42</v>
          </cell>
          <cell r="BJ2735">
            <v>0</v>
          </cell>
        </row>
        <row r="2736">
          <cell r="D2736" t="str">
            <v>Prešovská univerzita v Prešove</v>
          </cell>
          <cell r="AN2736">
            <v>16</v>
          </cell>
          <cell r="AO2736">
            <v>17</v>
          </cell>
          <cell r="AP2736">
            <v>0</v>
          </cell>
          <cell r="AQ2736">
            <v>0</v>
          </cell>
          <cell r="AR2736">
            <v>16</v>
          </cell>
          <cell r="BF2736">
            <v>24</v>
          </cell>
          <cell r="BG2736">
            <v>28.56</v>
          </cell>
          <cell r="BH2736">
            <v>28.56</v>
          </cell>
          <cell r="BI2736">
            <v>17</v>
          </cell>
          <cell r="BJ2736">
            <v>0</v>
          </cell>
        </row>
        <row r="2737">
          <cell r="D2737" t="str">
            <v>Prešovská univerzita v Prešove</v>
          </cell>
          <cell r="AN2737">
            <v>75</v>
          </cell>
          <cell r="AO2737">
            <v>81</v>
          </cell>
          <cell r="AP2737">
            <v>0</v>
          </cell>
          <cell r="AQ2737">
            <v>0</v>
          </cell>
          <cell r="AR2737">
            <v>75</v>
          </cell>
          <cell r="BF2737">
            <v>112.5</v>
          </cell>
          <cell r="BG2737">
            <v>133.875</v>
          </cell>
          <cell r="BH2737">
            <v>117.140625</v>
          </cell>
          <cell r="BI2737">
            <v>81</v>
          </cell>
          <cell r="BJ2737">
            <v>0</v>
          </cell>
        </row>
        <row r="2738">
          <cell r="D2738" t="str">
            <v>Prešovská univerzita v Prešove</v>
          </cell>
          <cell r="AN2738">
            <v>0</v>
          </cell>
          <cell r="AO2738">
            <v>0</v>
          </cell>
          <cell r="AP2738">
            <v>0</v>
          </cell>
          <cell r="AQ2738">
            <v>0</v>
          </cell>
          <cell r="AR2738">
            <v>0</v>
          </cell>
          <cell r="BF2738">
            <v>0</v>
          </cell>
          <cell r="BG2738">
            <v>0</v>
          </cell>
          <cell r="BH2738">
            <v>0</v>
          </cell>
          <cell r="BI2738">
            <v>40</v>
          </cell>
          <cell r="BJ2738">
            <v>0</v>
          </cell>
        </row>
        <row r="2739">
          <cell r="D2739" t="str">
            <v>Prešovská univerzita v Prešove</v>
          </cell>
          <cell r="AN2739">
            <v>56</v>
          </cell>
          <cell r="AO2739">
            <v>61</v>
          </cell>
          <cell r="AP2739">
            <v>0</v>
          </cell>
          <cell r="AQ2739">
            <v>0</v>
          </cell>
          <cell r="AR2739">
            <v>56</v>
          </cell>
          <cell r="BF2739">
            <v>49.7</v>
          </cell>
          <cell r="BG2739">
            <v>73.555999999999997</v>
          </cell>
          <cell r="BH2739">
            <v>66.550666666666672</v>
          </cell>
          <cell r="BI2739">
            <v>61</v>
          </cell>
          <cell r="BJ2739">
            <v>0</v>
          </cell>
        </row>
        <row r="2740">
          <cell r="D2740" t="str">
            <v>Prešovská univerzita v Prešove</v>
          </cell>
          <cell r="AN2740">
            <v>36</v>
          </cell>
          <cell r="AO2740">
            <v>41</v>
          </cell>
          <cell r="AP2740">
            <v>0</v>
          </cell>
          <cell r="AQ2740">
            <v>0</v>
          </cell>
          <cell r="AR2740">
            <v>36</v>
          </cell>
          <cell r="BF2740">
            <v>31.5</v>
          </cell>
          <cell r="BG2740">
            <v>46.62</v>
          </cell>
          <cell r="BH2740">
            <v>43.512</v>
          </cell>
          <cell r="BI2740">
            <v>41</v>
          </cell>
          <cell r="BJ2740">
            <v>0</v>
          </cell>
        </row>
        <row r="2741">
          <cell r="D2741" t="str">
            <v>Prešovská univerzita v Prešove</v>
          </cell>
          <cell r="AN2741">
            <v>1</v>
          </cell>
          <cell r="AO2741">
            <v>0</v>
          </cell>
          <cell r="AP2741">
            <v>0</v>
          </cell>
          <cell r="AQ2741">
            <v>0</v>
          </cell>
          <cell r="AR2741">
            <v>1</v>
          </cell>
          <cell r="BF2741">
            <v>3</v>
          </cell>
          <cell r="BG2741">
            <v>3.3000000000000003</v>
          </cell>
          <cell r="BH2741">
            <v>3.3000000000000003</v>
          </cell>
          <cell r="BI2741">
            <v>1</v>
          </cell>
          <cell r="BJ2741">
            <v>1</v>
          </cell>
        </row>
        <row r="2742">
          <cell r="D2742" t="str">
            <v>Prešovská univerzita v Prešove</v>
          </cell>
          <cell r="AN2742">
            <v>1.5</v>
          </cell>
          <cell r="AO2742">
            <v>1.5</v>
          </cell>
          <cell r="AP2742">
            <v>0</v>
          </cell>
          <cell r="AQ2742">
            <v>0</v>
          </cell>
          <cell r="AR2742">
            <v>1.5</v>
          </cell>
          <cell r="BF2742">
            <v>1.2</v>
          </cell>
          <cell r="BG2742">
            <v>1.7999999999999998</v>
          </cell>
          <cell r="BH2742">
            <v>0.89999999999999991</v>
          </cell>
          <cell r="BI2742">
            <v>1.5</v>
          </cell>
          <cell r="BJ2742">
            <v>0</v>
          </cell>
        </row>
        <row r="2743">
          <cell r="D2743" t="str">
            <v>Žilinská univerzita v Žiline</v>
          </cell>
          <cell r="AN2743">
            <v>0</v>
          </cell>
          <cell r="AO2743">
            <v>0</v>
          </cell>
          <cell r="AP2743">
            <v>0</v>
          </cell>
          <cell r="AQ2743">
            <v>0</v>
          </cell>
          <cell r="AR2743">
            <v>0</v>
          </cell>
          <cell r="BF2743">
            <v>0</v>
          </cell>
          <cell r="BG2743">
            <v>0</v>
          </cell>
          <cell r="BH2743">
            <v>0</v>
          </cell>
          <cell r="BI2743">
            <v>3</v>
          </cell>
          <cell r="BJ2743">
            <v>0</v>
          </cell>
        </row>
        <row r="2744">
          <cell r="D2744" t="str">
            <v>Vysoká škola DTI</v>
          </cell>
          <cell r="AN2744">
            <v>115</v>
          </cell>
          <cell r="AO2744">
            <v>115</v>
          </cell>
          <cell r="AP2744">
            <v>0</v>
          </cell>
          <cell r="AQ2744">
            <v>0</v>
          </cell>
          <cell r="AR2744">
            <v>115</v>
          </cell>
          <cell r="BF2744">
            <v>172.5</v>
          </cell>
          <cell r="BG2744">
            <v>188.02500000000001</v>
          </cell>
          <cell r="BH2744">
            <v>188.02500000000001</v>
          </cell>
          <cell r="BI2744">
            <v>115</v>
          </cell>
          <cell r="BJ2744">
            <v>0</v>
          </cell>
        </row>
        <row r="2745">
          <cell r="D2745" t="str">
            <v>Technická univerzita v Košiciach</v>
          </cell>
          <cell r="AN2745">
            <v>0</v>
          </cell>
          <cell r="AO2745">
            <v>0</v>
          </cell>
          <cell r="AP2745">
            <v>0</v>
          </cell>
          <cell r="AQ2745">
            <v>0</v>
          </cell>
          <cell r="AR2745">
            <v>0</v>
          </cell>
          <cell r="BF2745">
            <v>0</v>
          </cell>
          <cell r="BG2745">
            <v>0</v>
          </cell>
          <cell r="BH2745">
            <v>0</v>
          </cell>
          <cell r="BI2745">
            <v>11</v>
          </cell>
          <cell r="BJ2745">
            <v>0</v>
          </cell>
        </row>
        <row r="2746">
          <cell r="D2746" t="str">
            <v>Vysoká škola medzinárodného podnikania ISM Slovakia v Prešove</v>
          </cell>
          <cell r="AN2746">
            <v>99</v>
          </cell>
          <cell r="AO2746">
            <v>0</v>
          </cell>
          <cell r="AP2746">
            <v>0</v>
          </cell>
          <cell r="AQ2746">
            <v>0</v>
          </cell>
          <cell r="AR2746">
            <v>0</v>
          </cell>
          <cell r="BF2746">
            <v>0</v>
          </cell>
          <cell r="BG2746">
            <v>0</v>
          </cell>
          <cell r="BH2746">
            <v>0</v>
          </cell>
          <cell r="BI2746">
            <v>99</v>
          </cell>
          <cell r="BJ2746">
            <v>0</v>
          </cell>
        </row>
        <row r="2747">
          <cell r="D2747" t="str">
            <v>Vysoká škola medzinárodného podnikania ISM Slovakia v Prešove</v>
          </cell>
          <cell r="AN2747">
            <v>19</v>
          </cell>
          <cell r="AO2747">
            <v>0</v>
          </cell>
          <cell r="AP2747">
            <v>0</v>
          </cell>
          <cell r="AQ2747">
            <v>0</v>
          </cell>
          <cell r="AR2747">
            <v>0</v>
          </cell>
          <cell r="BF2747">
            <v>0</v>
          </cell>
          <cell r="BG2747">
            <v>0</v>
          </cell>
          <cell r="BH2747">
            <v>0</v>
          </cell>
          <cell r="BI2747">
            <v>19</v>
          </cell>
          <cell r="BJ2747">
            <v>0</v>
          </cell>
        </row>
        <row r="2748">
          <cell r="D2748" t="str">
            <v>Vysoká škola medzinárodného podnikania ISM Slovakia v Prešove</v>
          </cell>
          <cell r="AN2748">
            <v>18</v>
          </cell>
          <cell r="AO2748">
            <v>18</v>
          </cell>
          <cell r="AP2748">
            <v>0</v>
          </cell>
          <cell r="AQ2748">
            <v>0</v>
          </cell>
          <cell r="AR2748">
            <v>18</v>
          </cell>
          <cell r="BF2748">
            <v>15.899999999999999</v>
          </cell>
          <cell r="BG2748">
            <v>16.535999999999998</v>
          </cell>
          <cell r="BH2748">
            <v>16.535999999999998</v>
          </cell>
          <cell r="BI2748">
            <v>18</v>
          </cell>
          <cell r="BJ2748">
            <v>0</v>
          </cell>
        </row>
        <row r="2749">
          <cell r="D2749" t="str">
            <v>Vysoká škola medzinárodného podnikania ISM Slovakia v Prešove</v>
          </cell>
          <cell r="AN2749">
            <v>19</v>
          </cell>
          <cell r="AO2749">
            <v>19</v>
          </cell>
          <cell r="AP2749">
            <v>0</v>
          </cell>
          <cell r="AQ2749">
            <v>0</v>
          </cell>
          <cell r="AR2749">
            <v>19</v>
          </cell>
          <cell r="BF2749">
            <v>18.399999999999999</v>
          </cell>
          <cell r="BG2749">
            <v>18.399999999999999</v>
          </cell>
          <cell r="BH2749">
            <v>18.399999999999999</v>
          </cell>
          <cell r="BI2749">
            <v>19</v>
          </cell>
          <cell r="BJ2749">
            <v>0</v>
          </cell>
        </row>
        <row r="2750">
          <cell r="D2750" t="str">
            <v>Vysoká škola medzinárodného podnikania ISM Slovakia v Prešove</v>
          </cell>
          <cell r="AN2750">
            <v>24</v>
          </cell>
          <cell r="AO2750">
            <v>24</v>
          </cell>
          <cell r="AP2750">
            <v>0</v>
          </cell>
          <cell r="AQ2750">
            <v>0</v>
          </cell>
          <cell r="AR2750">
            <v>24</v>
          </cell>
          <cell r="BF2750">
            <v>21</v>
          </cell>
          <cell r="BG2750">
            <v>21</v>
          </cell>
          <cell r="BH2750">
            <v>21</v>
          </cell>
          <cell r="BI2750">
            <v>24</v>
          </cell>
          <cell r="BJ2750">
            <v>0</v>
          </cell>
        </row>
        <row r="2751">
          <cell r="D2751" t="str">
            <v>Technická univerzita v Košiciach</v>
          </cell>
          <cell r="AN2751">
            <v>0</v>
          </cell>
          <cell r="AO2751">
            <v>20</v>
          </cell>
          <cell r="AP2751">
            <v>0</v>
          </cell>
          <cell r="AQ2751">
            <v>0</v>
          </cell>
          <cell r="AR2751">
            <v>0</v>
          </cell>
          <cell r="BF2751">
            <v>0</v>
          </cell>
          <cell r="BG2751">
            <v>0</v>
          </cell>
          <cell r="BH2751">
            <v>0</v>
          </cell>
          <cell r="BI2751">
            <v>20</v>
          </cell>
          <cell r="BJ2751">
            <v>0</v>
          </cell>
        </row>
        <row r="2752">
          <cell r="D2752" t="str">
            <v>Technická univerzita v Košiciach</v>
          </cell>
          <cell r="AN2752">
            <v>0</v>
          </cell>
          <cell r="AO2752">
            <v>52</v>
          </cell>
          <cell r="AP2752">
            <v>52</v>
          </cell>
          <cell r="AQ2752">
            <v>0</v>
          </cell>
          <cell r="AR2752">
            <v>0</v>
          </cell>
          <cell r="BF2752">
            <v>0</v>
          </cell>
          <cell r="BG2752">
            <v>0</v>
          </cell>
          <cell r="BH2752">
            <v>0</v>
          </cell>
          <cell r="BI2752">
            <v>52</v>
          </cell>
          <cell r="BJ2752">
            <v>0</v>
          </cell>
        </row>
        <row r="2753">
          <cell r="D2753" t="str">
            <v>Slovenská technická univerzita v Bratislave</v>
          </cell>
          <cell r="AN2753">
            <v>0</v>
          </cell>
          <cell r="AO2753">
            <v>4</v>
          </cell>
          <cell r="AP2753">
            <v>0</v>
          </cell>
          <cell r="AQ2753">
            <v>0</v>
          </cell>
          <cell r="AR2753">
            <v>0</v>
          </cell>
          <cell r="BF2753">
            <v>0</v>
          </cell>
          <cell r="BG2753">
            <v>0</v>
          </cell>
          <cell r="BH2753">
            <v>0</v>
          </cell>
          <cell r="BI2753">
            <v>4</v>
          </cell>
          <cell r="BJ2753">
            <v>0</v>
          </cell>
        </row>
        <row r="2754">
          <cell r="D2754" t="str">
            <v>Univerzita Komenského v Bratislave</v>
          </cell>
          <cell r="AN2754">
            <v>47</v>
          </cell>
          <cell r="AO2754">
            <v>48</v>
          </cell>
          <cell r="AP2754">
            <v>0</v>
          </cell>
          <cell r="AQ2754">
            <v>0</v>
          </cell>
          <cell r="AR2754">
            <v>47</v>
          </cell>
          <cell r="BF2754">
            <v>70.5</v>
          </cell>
          <cell r="BG2754">
            <v>104.34</v>
          </cell>
          <cell r="BH2754">
            <v>91.819200000000009</v>
          </cell>
          <cell r="BI2754">
            <v>48</v>
          </cell>
          <cell r="BJ2754">
            <v>0</v>
          </cell>
        </row>
        <row r="2755">
          <cell r="D2755" t="str">
            <v>Technická univerzita v Košiciach</v>
          </cell>
          <cell r="AN2755">
            <v>0</v>
          </cell>
          <cell r="AO2755">
            <v>0</v>
          </cell>
          <cell r="AP2755">
            <v>0</v>
          </cell>
          <cell r="AQ2755">
            <v>0</v>
          </cell>
          <cell r="AR2755">
            <v>0</v>
          </cell>
          <cell r="BF2755">
            <v>0</v>
          </cell>
          <cell r="BG2755">
            <v>0</v>
          </cell>
          <cell r="BH2755">
            <v>0</v>
          </cell>
          <cell r="BI2755">
            <v>1</v>
          </cell>
          <cell r="BJ2755">
            <v>0</v>
          </cell>
        </row>
        <row r="2756">
          <cell r="D2756" t="str">
            <v>Univerzita Mateja Bela v Banskej Bystrici</v>
          </cell>
          <cell r="AN2756">
            <v>3</v>
          </cell>
          <cell r="AO2756">
            <v>0</v>
          </cell>
          <cell r="AP2756">
            <v>0</v>
          </cell>
          <cell r="AQ2756">
            <v>3</v>
          </cell>
          <cell r="AR2756">
            <v>3</v>
          </cell>
          <cell r="BF2756">
            <v>12</v>
          </cell>
          <cell r="BG2756">
            <v>25.56</v>
          </cell>
          <cell r="BH2756">
            <v>25.56</v>
          </cell>
          <cell r="BI2756">
            <v>3</v>
          </cell>
          <cell r="BJ2756">
            <v>3</v>
          </cell>
        </row>
        <row r="2757">
          <cell r="D2757" t="str">
            <v>Technická univerzita v Košiciach</v>
          </cell>
          <cell r="AN2757">
            <v>0</v>
          </cell>
          <cell r="AO2757">
            <v>0</v>
          </cell>
          <cell r="AP2757">
            <v>0</v>
          </cell>
          <cell r="AQ2757">
            <v>0</v>
          </cell>
          <cell r="AR2757">
            <v>0</v>
          </cell>
          <cell r="BF2757">
            <v>0</v>
          </cell>
          <cell r="BG2757">
            <v>0</v>
          </cell>
          <cell r="BH2757">
            <v>0</v>
          </cell>
          <cell r="BI2757">
            <v>3</v>
          </cell>
          <cell r="BJ2757">
            <v>0</v>
          </cell>
        </row>
        <row r="2758">
          <cell r="D2758" t="str">
            <v>Slovenská poľnohospodárska univerzita v Nitre</v>
          </cell>
          <cell r="AN2758">
            <v>4</v>
          </cell>
          <cell r="AO2758">
            <v>4</v>
          </cell>
          <cell r="AP2758">
            <v>0</v>
          </cell>
          <cell r="AQ2758">
            <v>0</v>
          </cell>
          <cell r="AR2758">
            <v>4</v>
          </cell>
          <cell r="BF2758">
            <v>6</v>
          </cell>
          <cell r="BG2758">
            <v>6.24</v>
          </cell>
          <cell r="BH2758">
            <v>5.1807407407407409</v>
          </cell>
          <cell r="BI2758">
            <v>4</v>
          </cell>
          <cell r="BJ2758">
            <v>0</v>
          </cell>
        </row>
        <row r="2759">
          <cell r="D2759" t="str">
            <v>Univerzita Komenského v Bratislave</v>
          </cell>
          <cell r="AN2759">
            <v>6</v>
          </cell>
          <cell r="AO2759">
            <v>0</v>
          </cell>
          <cell r="AP2759">
            <v>0</v>
          </cell>
          <cell r="AQ2759">
            <v>0</v>
          </cell>
          <cell r="AR2759">
            <v>6</v>
          </cell>
          <cell r="BF2759">
            <v>24</v>
          </cell>
          <cell r="BG2759">
            <v>26.400000000000002</v>
          </cell>
          <cell r="BH2759">
            <v>26.400000000000002</v>
          </cell>
          <cell r="BI2759">
            <v>8</v>
          </cell>
          <cell r="BJ2759">
            <v>6</v>
          </cell>
        </row>
        <row r="2760">
          <cell r="D2760" t="str">
            <v>Univerzita Komenského v Bratislave</v>
          </cell>
          <cell r="AN2760">
            <v>0</v>
          </cell>
          <cell r="AO2760">
            <v>0</v>
          </cell>
          <cell r="AP2760">
            <v>0</v>
          </cell>
          <cell r="AQ2760">
            <v>0</v>
          </cell>
          <cell r="AR2760">
            <v>0</v>
          </cell>
          <cell r="BF2760">
            <v>0</v>
          </cell>
          <cell r="BG2760">
            <v>0</v>
          </cell>
          <cell r="BH2760">
            <v>0</v>
          </cell>
          <cell r="BI2760">
            <v>5</v>
          </cell>
          <cell r="BJ2760">
            <v>0</v>
          </cell>
        </row>
        <row r="2761">
          <cell r="D2761" t="str">
            <v>Slovenská technická univerzita v Bratislave</v>
          </cell>
          <cell r="AN2761">
            <v>0</v>
          </cell>
          <cell r="AO2761">
            <v>0</v>
          </cell>
          <cell r="AP2761">
            <v>0</v>
          </cell>
          <cell r="AQ2761">
            <v>0</v>
          </cell>
          <cell r="AR2761">
            <v>0</v>
          </cell>
          <cell r="BF2761">
            <v>0</v>
          </cell>
          <cell r="BG2761">
            <v>0</v>
          </cell>
          <cell r="BH2761">
            <v>0</v>
          </cell>
          <cell r="BI2761">
            <v>2</v>
          </cell>
          <cell r="BJ2761">
            <v>0</v>
          </cell>
        </row>
        <row r="2762">
          <cell r="D2762" t="str">
            <v>Univerzita Mateja Bela v Banskej Bystrici</v>
          </cell>
          <cell r="AN2762">
            <v>0</v>
          </cell>
          <cell r="AO2762">
            <v>0</v>
          </cell>
          <cell r="AP2762">
            <v>0</v>
          </cell>
          <cell r="AQ2762">
            <v>0</v>
          </cell>
          <cell r="AR2762">
            <v>0</v>
          </cell>
          <cell r="BF2762">
            <v>0</v>
          </cell>
          <cell r="BG2762">
            <v>0</v>
          </cell>
          <cell r="BH2762">
            <v>0</v>
          </cell>
          <cell r="BI2762">
            <v>126</v>
          </cell>
          <cell r="BJ2762">
            <v>0</v>
          </cell>
        </row>
        <row r="2763">
          <cell r="D2763" t="str">
            <v>Univerzita Mateja Bela v Banskej Bystrici</v>
          </cell>
          <cell r="AN2763">
            <v>0</v>
          </cell>
          <cell r="AO2763">
            <v>0</v>
          </cell>
          <cell r="AP2763">
            <v>0</v>
          </cell>
          <cell r="AQ2763">
            <v>0</v>
          </cell>
          <cell r="AR2763">
            <v>0</v>
          </cell>
          <cell r="BF2763">
            <v>0</v>
          </cell>
          <cell r="BG2763">
            <v>0</v>
          </cell>
          <cell r="BH2763">
            <v>0</v>
          </cell>
          <cell r="BI2763">
            <v>245</v>
          </cell>
          <cell r="BJ2763">
            <v>0</v>
          </cell>
        </row>
        <row r="2764">
          <cell r="D2764" t="str">
            <v>Slovenská technická univerzita v Bratislave</v>
          </cell>
          <cell r="AN2764">
            <v>0</v>
          </cell>
          <cell r="AO2764">
            <v>0</v>
          </cell>
          <cell r="AP2764">
            <v>0</v>
          </cell>
          <cell r="AQ2764">
            <v>0</v>
          </cell>
          <cell r="AR2764">
            <v>0</v>
          </cell>
          <cell r="BF2764">
            <v>0</v>
          </cell>
          <cell r="BG2764">
            <v>0</v>
          </cell>
          <cell r="BH2764">
            <v>0</v>
          </cell>
          <cell r="BI2764">
            <v>1</v>
          </cell>
          <cell r="BJ2764">
            <v>0</v>
          </cell>
        </row>
        <row r="2765">
          <cell r="D2765" t="str">
            <v>Vysoká škola múzických umení v Bratislave</v>
          </cell>
          <cell r="AN2765">
            <v>0</v>
          </cell>
          <cell r="AO2765">
            <v>0</v>
          </cell>
          <cell r="AP2765">
            <v>0</v>
          </cell>
          <cell r="AQ2765">
            <v>0</v>
          </cell>
          <cell r="AR2765">
            <v>0</v>
          </cell>
          <cell r="BF2765">
            <v>0</v>
          </cell>
          <cell r="BG2765">
            <v>0</v>
          </cell>
          <cell r="BH2765">
            <v>0</v>
          </cell>
          <cell r="BI2765">
            <v>6</v>
          </cell>
          <cell r="BJ2765">
            <v>0</v>
          </cell>
        </row>
        <row r="2766">
          <cell r="D2766" t="str">
            <v>Vysoká škola manažmentu</v>
          </cell>
          <cell r="AN2766">
            <v>8</v>
          </cell>
          <cell r="AO2766">
            <v>8</v>
          </cell>
          <cell r="AP2766">
            <v>0</v>
          </cell>
          <cell r="AQ2766">
            <v>0</v>
          </cell>
          <cell r="AR2766">
            <v>8</v>
          </cell>
          <cell r="BF2766">
            <v>12</v>
          </cell>
          <cell r="BG2766">
            <v>12.48</v>
          </cell>
          <cell r="BH2766">
            <v>12.48</v>
          </cell>
          <cell r="BI2766">
            <v>8</v>
          </cell>
          <cell r="BJ2766">
            <v>0</v>
          </cell>
        </row>
        <row r="2767">
          <cell r="D2767" t="str">
            <v>Univerzita Konštantína Filozofa v Nitre</v>
          </cell>
          <cell r="AN2767">
            <v>0</v>
          </cell>
          <cell r="AO2767">
            <v>0</v>
          </cell>
          <cell r="AP2767">
            <v>0</v>
          </cell>
          <cell r="AQ2767">
            <v>0</v>
          </cell>
          <cell r="AR2767">
            <v>0</v>
          </cell>
          <cell r="BF2767">
            <v>0</v>
          </cell>
          <cell r="BG2767">
            <v>0</v>
          </cell>
          <cell r="BH2767">
            <v>0</v>
          </cell>
          <cell r="BI2767">
            <v>1</v>
          </cell>
          <cell r="BJ2767">
            <v>0</v>
          </cell>
        </row>
        <row r="2768">
          <cell r="D2768" t="str">
            <v>Univerzita Konštantína Filozofa v Nitre</v>
          </cell>
          <cell r="AN2768">
            <v>17</v>
          </cell>
          <cell r="AO2768">
            <v>18</v>
          </cell>
          <cell r="AP2768">
            <v>0</v>
          </cell>
          <cell r="AQ2768">
            <v>0</v>
          </cell>
          <cell r="AR2768">
            <v>17</v>
          </cell>
          <cell r="BF2768">
            <v>25.5</v>
          </cell>
          <cell r="BG2768">
            <v>26.52</v>
          </cell>
          <cell r="BH2768">
            <v>26.52</v>
          </cell>
          <cell r="BI2768">
            <v>18</v>
          </cell>
          <cell r="BJ2768">
            <v>0</v>
          </cell>
        </row>
        <row r="2769">
          <cell r="D2769" t="str">
            <v>Univerzita Konštantína Filozofa v Nitre</v>
          </cell>
          <cell r="AN2769">
            <v>0</v>
          </cell>
          <cell r="AO2769">
            <v>0</v>
          </cell>
          <cell r="AP2769">
            <v>0</v>
          </cell>
          <cell r="AQ2769">
            <v>0</v>
          </cell>
          <cell r="AR2769">
            <v>0</v>
          </cell>
          <cell r="BF2769">
            <v>0</v>
          </cell>
          <cell r="BG2769">
            <v>0</v>
          </cell>
          <cell r="BH2769">
            <v>0</v>
          </cell>
          <cell r="BI2769">
            <v>1</v>
          </cell>
          <cell r="BJ2769">
            <v>0</v>
          </cell>
        </row>
        <row r="2770">
          <cell r="D2770" t="str">
            <v>Univerzita Konštantína Filozofa v Nitre</v>
          </cell>
          <cell r="AN2770">
            <v>28</v>
          </cell>
          <cell r="AO2770">
            <v>29.5</v>
          </cell>
          <cell r="AP2770">
            <v>0</v>
          </cell>
          <cell r="AQ2770">
            <v>0</v>
          </cell>
          <cell r="AR2770">
            <v>28</v>
          </cell>
          <cell r="BF2770">
            <v>42</v>
          </cell>
          <cell r="BG2770">
            <v>63</v>
          </cell>
          <cell r="BH2770">
            <v>57.272727272727273</v>
          </cell>
          <cell r="BI2770">
            <v>29.5</v>
          </cell>
          <cell r="BJ2770">
            <v>0</v>
          </cell>
        </row>
        <row r="2771">
          <cell r="D2771" t="str">
            <v>Univerzita Konštantína Filozofa v Nitre</v>
          </cell>
          <cell r="AN2771">
            <v>8</v>
          </cell>
          <cell r="AO2771">
            <v>8</v>
          </cell>
          <cell r="AP2771">
            <v>0</v>
          </cell>
          <cell r="AQ2771">
            <v>0</v>
          </cell>
          <cell r="AR2771">
            <v>8</v>
          </cell>
          <cell r="BF2771">
            <v>12</v>
          </cell>
          <cell r="BG2771">
            <v>18</v>
          </cell>
          <cell r="BH2771">
            <v>18</v>
          </cell>
          <cell r="BI2771">
            <v>8</v>
          </cell>
          <cell r="BJ2771">
            <v>0</v>
          </cell>
        </row>
        <row r="2772">
          <cell r="D2772" t="str">
            <v>Univerzita Konštantína Filozofa v Nitre</v>
          </cell>
          <cell r="AN2772">
            <v>16</v>
          </cell>
          <cell r="AO2772">
            <v>16</v>
          </cell>
          <cell r="AP2772">
            <v>0</v>
          </cell>
          <cell r="AQ2772">
            <v>0</v>
          </cell>
          <cell r="AR2772">
            <v>16</v>
          </cell>
          <cell r="BF2772">
            <v>24</v>
          </cell>
          <cell r="BG2772">
            <v>24</v>
          </cell>
          <cell r="BH2772">
            <v>13.714285714285714</v>
          </cell>
          <cell r="BI2772">
            <v>16</v>
          </cell>
          <cell r="BJ2772">
            <v>0</v>
          </cell>
        </row>
        <row r="2773">
          <cell r="D2773" t="str">
            <v>Univerzita Konštantína Filozofa v Nitre</v>
          </cell>
          <cell r="AN2773">
            <v>0</v>
          </cell>
          <cell r="AO2773">
            <v>0</v>
          </cell>
          <cell r="AP2773">
            <v>0</v>
          </cell>
          <cell r="AQ2773">
            <v>0</v>
          </cell>
          <cell r="AR2773">
            <v>0</v>
          </cell>
          <cell r="BF2773">
            <v>0</v>
          </cell>
          <cell r="BG2773">
            <v>0</v>
          </cell>
          <cell r="BH2773">
            <v>0</v>
          </cell>
          <cell r="BI2773">
            <v>3.5</v>
          </cell>
          <cell r="BJ2773">
            <v>0</v>
          </cell>
        </row>
        <row r="2774">
          <cell r="D2774" t="str">
            <v>Univerzita Konštantína Filozofa v Nitre</v>
          </cell>
          <cell r="AN2774">
            <v>32.5</v>
          </cell>
          <cell r="AO2774">
            <v>32.5</v>
          </cell>
          <cell r="AP2774">
            <v>0</v>
          </cell>
          <cell r="AQ2774">
            <v>0</v>
          </cell>
          <cell r="AR2774">
            <v>32.5</v>
          </cell>
          <cell r="BF2774">
            <v>48.75</v>
          </cell>
          <cell r="BG2774">
            <v>53.137500000000003</v>
          </cell>
          <cell r="BH2774">
            <v>51.093750000000007</v>
          </cell>
          <cell r="BI2774">
            <v>32.5</v>
          </cell>
          <cell r="BJ2774">
            <v>0</v>
          </cell>
        </row>
        <row r="2775">
          <cell r="D2775" t="str">
            <v>Univerzita Konštantína Filozofa v Nitre</v>
          </cell>
          <cell r="AN2775">
            <v>0</v>
          </cell>
          <cell r="AO2775">
            <v>0</v>
          </cell>
          <cell r="AP2775">
            <v>0</v>
          </cell>
          <cell r="AQ2775">
            <v>0</v>
          </cell>
          <cell r="AR2775">
            <v>0</v>
          </cell>
          <cell r="BF2775">
            <v>0</v>
          </cell>
          <cell r="BG2775">
            <v>0</v>
          </cell>
          <cell r="BH2775">
            <v>0</v>
          </cell>
          <cell r="BI2775">
            <v>3</v>
          </cell>
          <cell r="BJ2775">
            <v>0</v>
          </cell>
        </row>
        <row r="2776">
          <cell r="D2776" t="str">
            <v>Univerzita Konštantína Filozofa v Nitre</v>
          </cell>
          <cell r="AN2776">
            <v>0</v>
          </cell>
          <cell r="AO2776">
            <v>0</v>
          </cell>
          <cell r="AP2776">
            <v>0</v>
          </cell>
          <cell r="AQ2776">
            <v>0</v>
          </cell>
          <cell r="AR2776">
            <v>0</v>
          </cell>
          <cell r="BF2776">
            <v>0</v>
          </cell>
          <cell r="BG2776">
            <v>0</v>
          </cell>
          <cell r="BH2776">
            <v>0</v>
          </cell>
          <cell r="BI2776">
            <v>4</v>
          </cell>
          <cell r="BJ2776">
            <v>0</v>
          </cell>
        </row>
        <row r="2777">
          <cell r="D2777" t="str">
            <v>Univerzita Konštantína Filozofa v Nitre</v>
          </cell>
          <cell r="AN2777">
            <v>3</v>
          </cell>
          <cell r="AO2777">
            <v>3.5</v>
          </cell>
          <cell r="AP2777">
            <v>0</v>
          </cell>
          <cell r="AQ2777">
            <v>0</v>
          </cell>
          <cell r="AR2777">
            <v>3</v>
          </cell>
          <cell r="BF2777">
            <v>4.5</v>
          </cell>
          <cell r="BG2777">
            <v>4.9050000000000002</v>
          </cell>
          <cell r="BH2777">
            <v>4.9050000000000002</v>
          </cell>
          <cell r="BI2777">
            <v>3.5</v>
          </cell>
          <cell r="BJ2777">
            <v>0</v>
          </cell>
        </row>
        <row r="2778">
          <cell r="D2778" t="str">
            <v>Univerzita Konštantína Filozofa v Nitre</v>
          </cell>
          <cell r="AN2778">
            <v>17</v>
          </cell>
          <cell r="AO2778">
            <v>17</v>
          </cell>
          <cell r="AP2778">
            <v>0</v>
          </cell>
          <cell r="AQ2778">
            <v>0</v>
          </cell>
          <cell r="AR2778">
            <v>17</v>
          </cell>
          <cell r="BF2778">
            <v>25.5</v>
          </cell>
          <cell r="BG2778">
            <v>25.5</v>
          </cell>
          <cell r="BH2778">
            <v>14.166666666666668</v>
          </cell>
          <cell r="BI2778">
            <v>17</v>
          </cell>
          <cell r="BJ2778">
            <v>0</v>
          </cell>
        </row>
        <row r="2779">
          <cell r="D2779" t="str">
            <v>Univerzita Konštantína Filozofa v Nitre</v>
          </cell>
          <cell r="AN2779">
            <v>11</v>
          </cell>
          <cell r="AO2779">
            <v>11</v>
          </cell>
          <cell r="AP2779">
            <v>0</v>
          </cell>
          <cell r="AQ2779">
            <v>0</v>
          </cell>
          <cell r="AR2779">
            <v>11</v>
          </cell>
          <cell r="BF2779">
            <v>16.5</v>
          </cell>
          <cell r="BG2779">
            <v>16.5</v>
          </cell>
          <cell r="BH2779">
            <v>14.142857142857144</v>
          </cell>
          <cell r="BI2779">
            <v>11</v>
          </cell>
          <cell r="BJ2779">
            <v>0</v>
          </cell>
        </row>
        <row r="2780">
          <cell r="D2780" t="str">
            <v>Univerzita Konštantína Filozofa v Nitre</v>
          </cell>
          <cell r="AN2780">
            <v>74</v>
          </cell>
          <cell r="AO2780">
            <v>75</v>
          </cell>
          <cell r="AP2780">
            <v>0</v>
          </cell>
          <cell r="AQ2780">
            <v>0</v>
          </cell>
          <cell r="AR2780">
            <v>74</v>
          </cell>
          <cell r="BF2780">
            <v>111</v>
          </cell>
          <cell r="BG2780">
            <v>111</v>
          </cell>
          <cell r="BH2780">
            <v>95.142857142857153</v>
          </cell>
          <cell r="BI2780">
            <v>75</v>
          </cell>
          <cell r="BJ2780">
            <v>0</v>
          </cell>
        </row>
        <row r="2781">
          <cell r="D2781" t="str">
            <v>Univerzita Konštantína Filozofa v Nitre</v>
          </cell>
          <cell r="AN2781">
            <v>0</v>
          </cell>
          <cell r="AO2781">
            <v>0</v>
          </cell>
          <cell r="AP2781">
            <v>0</v>
          </cell>
          <cell r="AQ2781">
            <v>0</v>
          </cell>
          <cell r="AR2781">
            <v>0</v>
          </cell>
          <cell r="BF2781">
            <v>0</v>
          </cell>
          <cell r="BG2781">
            <v>0</v>
          </cell>
          <cell r="BH2781">
            <v>0</v>
          </cell>
          <cell r="BI2781">
            <v>6</v>
          </cell>
          <cell r="BJ2781">
            <v>0</v>
          </cell>
        </row>
        <row r="2782">
          <cell r="D2782" t="str">
            <v>Univerzita Konštantína Filozofa v Nitre</v>
          </cell>
          <cell r="AN2782">
            <v>4.5</v>
          </cell>
          <cell r="AO2782">
            <v>5</v>
          </cell>
          <cell r="AP2782">
            <v>0</v>
          </cell>
          <cell r="AQ2782">
            <v>0</v>
          </cell>
          <cell r="AR2782">
            <v>4.5</v>
          </cell>
          <cell r="BF2782">
            <v>6.75</v>
          </cell>
          <cell r="BG2782">
            <v>10.125</v>
          </cell>
          <cell r="BH2782">
            <v>10.125</v>
          </cell>
          <cell r="BI2782">
            <v>5</v>
          </cell>
          <cell r="BJ2782">
            <v>0</v>
          </cell>
        </row>
        <row r="2783">
          <cell r="D2783" t="str">
            <v>Univerzita Konštantína Filozofa v Nitre</v>
          </cell>
          <cell r="AN2783">
            <v>32</v>
          </cell>
          <cell r="AO2783">
            <v>32</v>
          </cell>
          <cell r="AP2783">
            <v>0</v>
          </cell>
          <cell r="AQ2783">
            <v>0</v>
          </cell>
          <cell r="AR2783">
            <v>32</v>
          </cell>
          <cell r="BF2783">
            <v>48</v>
          </cell>
          <cell r="BG2783">
            <v>49.92</v>
          </cell>
          <cell r="BH2783">
            <v>46.080000000000005</v>
          </cell>
          <cell r="BI2783">
            <v>32</v>
          </cell>
          <cell r="BJ2783">
            <v>0</v>
          </cell>
        </row>
        <row r="2784">
          <cell r="D2784" t="str">
            <v>Univerzita Konštantína Filozofa v Nitre</v>
          </cell>
          <cell r="AN2784">
            <v>15</v>
          </cell>
          <cell r="AO2784">
            <v>15</v>
          </cell>
          <cell r="AP2784">
            <v>0</v>
          </cell>
          <cell r="AQ2784">
            <v>0</v>
          </cell>
          <cell r="AR2784">
            <v>15</v>
          </cell>
          <cell r="BF2784">
            <v>22.5</v>
          </cell>
          <cell r="BG2784">
            <v>33.75</v>
          </cell>
          <cell r="BH2784">
            <v>30.68181818181818</v>
          </cell>
          <cell r="BI2784">
            <v>15</v>
          </cell>
          <cell r="BJ2784">
            <v>0</v>
          </cell>
        </row>
        <row r="2785">
          <cell r="D2785" t="str">
            <v>Univerzita Konštantína Filozofa v Nitre</v>
          </cell>
          <cell r="AN2785">
            <v>12</v>
          </cell>
          <cell r="AO2785">
            <v>12</v>
          </cell>
          <cell r="AP2785">
            <v>0</v>
          </cell>
          <cell r="AQ2785">
            <v>0</v>
          </cell>
          <cell r="AR2785">
            <v>12</v>
          </cell>
          <cell r="BF2785">
            <v>18</v>
          </cell>
          <cell r="BG2785">
            <v>18</v>
          </cell>
          <cell r="BH2785">
            <v>14.727272727272727</v>
          </cell>
          <cell r="BI2785">
            <v>12</v>
          </cell>
          <cell r="BJ2785">
            <v>0</v>
          </cell>
        </row>
        <row r="2786">
          <cell r="D2786" t="str">
            <v>Univerzita Konštantína Filozofa v Nitre</v>
          </cell>
          <cell r="AN2786">
            <v>6</v>
          </cell>
          <cell r="AO2786">
            <v>6</v>
          </cell>
          <cell r="AP2786">
            <v>0</v>
          </cell>
          <cell r="AQ2786">
            <v>0</v>
          </cell>
          <cell r="AR2786">
            <v>6</v>
          </cell>
          <cell r="BF2786">
            <v>9</v>
          </cell>
          <cell r="BG2786">
            <v>9</v>
          </cell>
          <cell r="BH2786">
            <v>9</v>
          </cell>
          <cell r="BI2786">
            <v>6</v>
          </cell>
          <cell r="BJ2786">
            <v>0</v>
          </cell>
        </row>
        <row r="2787">
          <cell r="D2787" t="str">
            <v>Univerzita Konštantína Filozofa v Nitre</v>
          </cell>
          <cell r="AN2787">
            <v>6</v>
          </cell>
          <cell r="AO2787">
            <v>6.5</v>
          </cell>
          <cell r="AP2787">
            <v>0</v>
          </cell>
          <cell r="AQ2787">
            <v>0</v>
          </cell>
          <cell r="AR2787">
            <v>6</v>
          </cell>
          <cell r="BF2787">
            <v>9</v>
          </cell>
          <cell r="BG2787">
            <v>13.5</v>
          </cell>
          <cell r="BH2787">
            <v>11.25</v>
          </cell>
          <cell r="BI2787">
            <v>6.5</v>
          </cell>
          <cell r="BJ2787">
            <v>0</v>
          </cell>
        </row>
        <row r="2788">
          <cell r="D2788" t="str">
            <v>Univerzita Konštantína Filozofa v Nitre</v>
          </cell>
          <cell r="AN2788">
            <v>6</v>
          </cell>
          <cell r="AO2788">
            <v>7</v>
          </cell>
          <cell r="AP2788">
            <v>0</v>
          </cell>
          <cell r="AQ2788">
            <v>0</v>
          </cell>
          <cell r="AR2788">
            <v>6</v>
          </cell>
          <cell r="BF2788">
            <v>9</v>
          </cell>
          <cell r="BG2788">
            <v>9</v>
          </cell>
          <cell r="BH2788">
            <v>9</v>
          </cell>
          <cell r="BI2788">
            <v>7</v>
          </cell>
          <cell r="BJ2788">
            <v>0</v>
          </cell>
        </row>
        <row r="2789">
          <cell r="D2789" t="str">
            <v>Univerzita Konštantína Filozofa v Nitre</v>
          </cell>
          <cell r="AN2789">
            <v>0</v>
          </cell>
          <cell r="AO2789">
            <v>0</v>
          </cell>
          <cell r="AP2789">
            <v>0</v>
          </cell>
          <cell r="AQ2789">
            <v>0</v>
          </cell>
          <cell r="AR2789">
            <v>0</v>
          </cell>
          <cell r="BF2789">
            <v>0</v>
          </cell>
          <cell r="BG2789">
            <v>0</v>
          </cell>
          <cell r="BH2789">
            <v>0</v>
          </cell>
          <cell r="BI2789">
            <v>2</v>
          </cell>
          <cell r="BJ2789">
            <v>0</v>
          </cell>
        </row>
        <row r="2790">
          <cell r="D2790" t="str">
            <v>Univerzita Konštantína Filozofa v Nitre</v>
          </cell>
          <cell r="AN2790">
            <v>11</v>
          </cell>
          <cell r="AO2790">
            <v>11</v>
          </cell>
          <cell r="AP2790">
            <v>0</v>
          </cell>
          <cell r="AQ2790">
            <v>0</v>
          </cell>
          <cell r="AR2790">
            <v>11</v>
          </cell>
          <cell r="BF2790">
            <v>8.6</v>
          </cell>
          <cell r="BG2790">
            <v>8.6</v>
          </cell>
          <cell r="BH2790">
            <v>7.1396226415094342</v>
          </cell>
          <cell r="BI2790">
            <v>11</v>
          </cell>
          <cell r="BJ2790">
            <v>0</v>
          </cell>
        </row>
        <row r="2791">
          <cell r="D2791" t="str">
            <v>Univerzita Konštantína Filozofa v Nitre</v>
          </cell>
          <cell r="AN2791">
            <v>2</v>
          </cell>
          <cell r="AO2791">
            <v>2</v>
          </cell>
          <cell r="AP2791">
            <v>0</v>
          </cell>
          <cell r="AQ2791">
            <v>0</v>
          </cell>
          <cell r="AR2791">
            <v>2</v>
          </cell>
          <cell r="BF2791">
            <v>2</v>
          </cell>
          <cell r="BG2791">
            <v>2</v>
          </cell>
          <cell r="BH2791">
            <v>1.8333333333333333</v>
          </cell>
          <cell r="BI2791">
            <v>2</v>
          </cell>
          <cell r="BJ2791">
            <v>0</v>
          </cell>
        </row>
        <row r="2792">
          <cell r="D2792" t="str">
            <v>Akadémia umení v Banskej Bystrici</v>
          </cell>
          <cell r="AN2792">
            <v>3</v>
          </cell>
          <cell r="AO2792">
            <v>3</v>
          </cell>
          <cell r="AP2792">
            <v>0</v>
          </cell>
          <cell r="AQ2792">
            <v>0</v>
          </cell>
          <cell r="AR2792">
            <v>3</v>
          </cell>
          <cell r="BF2792">
            <v>4.5</v>
          </cell>
          <cell r="BG2792">
            <v>14.535</v>
          </cell>
          <cell r="BH2792">
            <v>14.535</v>
          </cell>
          <cell r="BI2792">
            <v>3</v>
          </cell>
          <cell r="BJ2792">
            <v>0</v>
          </cell>
        </row>
        <row r="2793">
          <cell r="D2793" t="str">
            <v>Akadémia umení v Banskej Bystrici</v>
          </cell>
          <cell r="AN2793">
            <v>48</v>
          </cell>
          <cell r="AO2793">
            <v>53</v>
          </cell>
          <cell r="AP2793">
            <v>0</v>
          </cell>
          <cell r="AQ2793">
            <v>0</v>
          </cell>
          <cell r="AR2793">
            <v>48</v>
          </cell>
          <cell r="BF2793">
            <v>72</v>
          </cell>
          <cell r="BG2793">
            <v>232.56</v>
          </cell>
          <cell r="BH2793">
            <v>223.2576</v>
          </cell>
          <cell r="BI2793">
            <v>53</v>
          </cell>
          <cell r="BJ2793">
            <v>0</v>
          </cell>
        </row>
        <row r="2794">
          <cell r="D2794" t="str">
            <v>Akadémia umení v Banskej Bystrici</v>
          </cell>
          <cell r="AN2794">
            <v>0</v>
          </cell>
          <cell r="AO2794">
            <v>0</v>
          </cell>
          <cell r="AP2794">
            <v>0</v>
          </cell>
          <cell r="AQ2794">
            <v>0</v>
          </cell>
          <cell r="AR2794">
            <v>0</v>
          </cell>
          <cell r="BF2794">
            <v>0</v>
          </cell>
          <cell r="BG2794">
            <v>0</v>
          </cell>
          <cell r="BH2794">
            <v>0</v>
          </cell>
          <cell r="BI2794">
            <v>2</v>
          </cell>
          <cell r="BJ2794">
            <v>0</v>
          </cell>
        </row>
        <row r="2795">
          <cell r="D2795" t="str">
            <v>Univerzita Komenského v Bratislave</v>
          </cell>
          <cell r="AN2795">
            <v>55</v>
          </cell>
          <cell r="AO2795">
            <v>55</v>
          </cell>
          <cell r="AP2795">
            <v>0</v>
          </cell>
          <cell r="AQ2795">
            <v>0</v>
          </cell>
          <cell r="AR2795">
            <v>55</v>
          </cell>
          <cell r="BF2795">
            <v>82.5</v>
          </cell>
          <cell r="BG2795">
            <v>98.174999999999997</v>
          </cell>
          <cell r="BH2795">
            <v>88.825000000000003</v>
          </cell>
          <cell r="BI2795">
            <v>55</v>
          </cell>
          <cell r="BJ2795">
            <v>0</v>
          </cell>
        </row>
        <row r="2796">
          <cell r="D2796" t="str">
            <v>Univerzita Komenského v Bratislave</v>
          </cell>
          <cell r="AN2796">
            <v>1</v>
          </cell>
          <cell r="AO2796">
            <v>0</v>
          </cell>
          <cell r="AP2796">
            <v>0</v>
          </cell>
          <cell r="AQ2796">
            <v>0</v>
          </cell>
          <cell r="AR2796">
            <v>0</v>
          </cell>
          <cell r="BF2796">
            <v>0</v>
          </cell>
          <cell r="BG2796">
            <v>0</v>
          </cell>
          <cell r="BH2796">
            <v>0</v>
          </cell>
          <cell r="BI2796">
            <v>1</v>
          </cell>
          <cell r="BJ2796">
            <v>0</v>
          </cell>
        </row>
        <row r="2797">
          <cell r="D2797" t="str">
            <v>Univerzita Komenského v Bratislave</v>
          </cell>
          <cell r="AN2797">
            <v>16</v>
          </cell>
          <cell r="AO2797">
            <v>16</v>
          </cell>
          <cell r="AP2797">
            <v>0</v>
          </cell>
          <cell r="AQ2797">
            <v>0</v>
          </cell>
          <cell r="AR2797">
            <v>16</v>
          </cell>
          <cell r="BF2797">
            <v>24</v>
          </cell>
          <cell r="BG2797">
            <v>24.96</v>
          </cell>
          <cell r="BH2797">
            <v>22.447248322147651</v>
          </cell>
          <cell r="BI2797">
            <v>16</v>
          </cell>
          <cell r="BJ2797">
            <v>0</v>
          </cell>
        </row>
        <row r="2798">
          <cell r="D2798" t="str">
            <v>Univerzita Komenského v Bratislave</v>
          </cell>
          <cell r="AN2798">
            <v>6</v>
          </cell>
          <cell r="AO2798">
            <v>6</v>
          </cell>
          <cell r="AP2798">
            <v>0</v>
          </cell>
          <cell r="AQ2798">
            <v>0</v>
          </cell>
          <cell r="AR2798">
            <v>6</v>
          </cell>
          <cell r="BF2798">
            <v>9</v>
          </cell>
          <cell r="BG2798">
            <v>10.709999999999999</v>
          </cell>
          <cell r="BH2798">
            <v>10.709999999999999</v>
          </cell>
          <cell r="BI2798">
            <v>6</v>
          </cell>
          <cell r="BJ2798">
            <v>0</v>
          </cell>
        </row>
        <row r="2799">
          <cell r="D2799" t="str">
            <v>Univerzita Komenského v Bratislave</v>
          </cell>
          <cell r="AN2799">
            <v>9.5</v>
          </cell>
          <cell r="AO2799">
            <v>9.5</v>
          </cell>
          <cell r="AP2799">
            <v>0</v>
          </cell>
          <cell r="AQ2799">
            <v>0</v>
          </cell>
          <cell r="AR2799">
            <v>9.5</v>
          </cell>
          <cell r="BF2799">
            <v>14.25</v>
          </cell>
          <cell r="BG2799">
            <v>30.637499999999999</v>
          </cell>
          <cell r="BH2799">
            <v>30.637499999999999</v>
          </cell>
          <cell r="BI2799">
            <v>9.5</v>
          </cell>
          <cell r="BJ2799">
            <v>0</v>
          </cell>
        </row>
        <row r="2800">
          <cell r="D2800" t="str">
            <v>Univerzita Komenského v Bratislave</v>
          </cell>
          <cell r="AN2800">
            <v>3</v>
          </cell>
          <cell r="AO2800">
            <v>3</v>
          </cell>
          <cell r="AP2800">
            <v>0</v>
          </cell>
          <cell r="AQ2800">
            <v>0</v>
          </cell>
          <cell r="AR2800">
            <v>3</v>
          </cell>
          <cell r="BF2800">
            <v>4.5</v>
          </cell>
          <cell r="BG2800">
            <v>4.9050000000000002</v>
          </cell>
          <cell r="BH2800">
            <v>4.9050000000000002</v>
          </cell>
          <cell r="BI2800">
            <v>3</v>
          </cell>
          <cell r="BJ2800">
            <v>0</v>
          </cell>
        </row>
        <row r="2801">
          <cell r="D2801" t="str">
            <v>Univerzita Komenského v Bratislave</v>
          </cell>
          <cell r="AN2801">
            <v>8</v>
          </cell>
          <cell r="AO2801">
            <v>8</v>
          </cell>
          <cell r="AP2801">
            <v>0</v>
          </cell>
          <cell r="AQ2801">
            <v>0</v>
          </cell>
          <cell r="AR2801">
            <v>8</v>
          </cell>
          <cell r="BF2801">
            <v>12</v>
          </cell>
          <cell r="BG2801">
            <v>13.080000000000002</v>
          </cell>
          <cell r="BH2801">
            <v>13.080000000000002</v>
          </cell>
          <cell r="BI2801">
            <v>8</v>
          </cell>
          <cell r="BJ2801">
            <v>0</v>
          </cell>
        </row>
        <row r="2802">
          <cell r="D2802" t="str">
            <v>Univerzita Komenského v Bratislave</v>
          </cell>
          <cell r="AN2802">
            <v>0</v>
          </cell>
          <cell r="AO2802">
            <v>0</v>
          </cell>
          <cell r="AP2802">
            <v>0</v>
          </cell>
          <cell r="AQ2802">
            <v>0</v>
          </cell>
          <cell r="AR2802">
            <v>0</v>
          </cell>
          <cell r="BF2802">
            <v>0</v>
          </cell>
          <cell r="BG2802">
            <v>0</v>
          </cell>
          <cell r="BH2802">
            <v>0</v>
          </cell>
          <cell r="BI2802">
            <v>5</v>
          </cell>
          <cell r="BJ2802">
            <v>0</v>
          </cell>
        </row>
        <row r="2803">
          <cell r="D2803" t="str">
            <v>Univerzita Komenského v Bratislave</v>
          </cell>
          <cell r="AN2803">
            <v>6.5</v>
          </cell>
          <cell r="AO2803">
            <v>6.5</v>
          </cell>
          <cell r="AP2803">
            <v>0</v>
          </cell>
          <cell r="AQ2803">
            <v>0</v>
          </cell>
          <cell r="AR2803">
            <v>6.5</v>
          </cell>
          <cell r="BF2803">
            <v>9.75</v>
          </cell>
          <cell r="BG2803">
            <v>10.627500000000001</v>
          </cell>
          <cell r="BH2803">
            <v>10.627500000000001</v>
          </cell>
          <cell r="BI2803">
            <v>6.5</v>
          </cell>
          <cell r="BJ2803">
            <v>0</v>
          </cell>
        </row>
        <row r="2804">
          <cell r="D2804" t="str">
            <v>Univerzita Komenského v Bratislave</v>
          </cell>
          <cell r="AN2804">
            <v>9</v>
          </cell>
          <cell r="AO2804">
            <v>9.5</v>
          </cell>
          <cell r="AP2804">
            <v>0</v>
          </cell>
          <cell r="AQ2804">
            <v>0</v>
          </cell>
          <cell r="AR2804">
            <v>9</v>
          </cell>
          <cell r="BF2804">
            <v>7.5</v>
          </cell>
          <cell r="BG2804">
            <v>8.1750000000000007</v>
          </cell>
          <cell r="BH2804">
            <v>7.9956774193548394</v>
          </cell>
          <cell r="BI2804">
            <v>9.5</v>
          </cell>
          <cell r="BJ2804">
            <v>0</v>
          </cell>
        </row>
        <row r="2805">
          <cell r="D2805" t="str">
            <v>Univerzita Komenského v Bratislave</v>
          </cell>
          <cell r="AN2805">
            <v>6</v>
          </cell>
          <cell r="AO2805">
            <v>6</v>
          </cell>
          <cell r="AP2805">
            <v>0</v>
          </cell>
          <cell r="AQ2805">
            <v>0</v>
          </cell>
          <cell r="AR2805">
            <v>6</v>
          </cell>
          <cell r="BF2805">
            <v>5.0999999999999996</v>
          </cell>
          <cell r="BG2805">
            <v>5.3039999999999994</v>
          </cell>
          <cell r="BH2805">
            <v>5.0328690095846635</v>
          </cell>
          <cell r="BI2805">
            <v>6</v>
          </cell>
          <cell r="BJ2805">
            <v>0</v>
          </cell>
        </row>
        <row r="2806">
          <cell r="D2806" t="str">
            <v>Univerzita Komenského v Bratislave</v>
          </cell>
          <cell r="AN2806">
            <v>0</v>
          </cell>
          <cell r="AO2806">
            <v>0</v>
          </cell>
          <cell r="AP2806">
            <v>0</v>
          </cell>
          <cell r="AQ2806">
            <v>0</v>
          </cell>
          <cell r="AR2806">
            <v>0</v>
          </cell>
          <cell r="BF2806">
            <v>0</v>
          </cell>
          <cell r="BG2806">
            <v>0</v>
          </cell>
          <cell r="BH2806">
            <v>0</v>
          </cell>
          <cell r="BI2806">
            <v>3</v>
          </cell>
          <cell r="BJ2806">
            <v>0</v>
          </cell>
        </row>
        <row r="2807">
          <cell r="D2807" t="str">
            <v>Univerzita Komenského v Bratislave</v>
          </cell>
          <cell r="AN2807">
            <v>3</v>
          </cell>
          <cell r="AO2807">
            <v>0</v>
          </cell>
          <cell r="AP2807">
            <v>0</v>
          </cell>
          <cell r="AQ2807">
            <v>0</v>
          </cell>
          <cell r="AR2807">
            <v>0</v>
          </cell>
          <cell r="BF2807">
            <v>0</v>
          </cell>
          <cell r="BG2807">
            <v>0</v>
          </cell>
          <cell r="BH2807">
            <v>0</v>
          </cell>
          <cell r="BI2807">
            <v>3</v>
          </cell>
          <cell r="BJ2807">
            <v>0</v>
          </cell>
        </row>
        <row r="2808">
          <cell r="D2808" t="str">
            <v>Univerzita Mateja Bela v Banskej Bystrici</v>
          </cell>
          <cell r="AN2808">
            <v>41</v>
          </cell>
          <cell r="AO2808">
            <v>42</v>
          </cell>
          <cell r="AP2808">
            <v>0</v>
          </cell>
          <cell r="AQ2808">
            <v>0</v>
          </cell>
          <cell r="AR2808">
            <v>41</v>
          </cell>
          <cell r="BF2808">
            <v>61.5</v>
          </cell>
          <cell r="BG2808">
            <v>61.5</v>
          </cell>
          <cell r="BH2808">
            <v>54.264705882352942</v>
          </cell>
          <cell r="BI2808">
            <v>42</v>
          </cell>
          <cell r="BJ2808">
            <v>0</v>
          </cell>
        </row>
        <row r="2809">
          <cell r="D2809" t="str">
            <v>Univerzita Mateja Bela v Banskej Bystrici</v>
          </cell>
          <cell r="AN2809">
            <v>0</v>
          </cell>
          <cell r="AO2809">
            <v>0</v>
          </cell>
          <cell r="AP2809">
            <v>0</v>
          </cell>
          <cell r="AQ2809">
            <v>0</v>
          </cell>
          <cell r="AR2809">
            <v>0</v>
          </cell>
          <cell r="BF2809">
            <v>0</v>
          </cell>
          <cell r="BG2809">
            <v>0</v>
          </cell>
          <cell r="BH2809">
            <v>0</v>
          </cell>
          <cell r="BI2809">
            <v>10</v>
          </cell>
          <cell r="BJ2809">
            <v>0</v>
          </cell>
        </row>
        <row r="2810">
          <cell r="D2810" t="str">
            <v>Univerzita Mateja Bela v Banskej Bystrici</v>
          </cell>
          <cell r="AN2810">
            <v>8.5</v>
          </cell>
          <cell r="AO2810">
            <v>9</v>
          </cell>
          <cell r="AP2810">
            <v>9</v>
          </cell>
          <cell r="AQ2810">
            <v>8.5</v>
          </cell>
          <cell r="AR2810">
            <v>8.5</v>
          </cell>
          <cell r="BF2810">
            <v>12.75</v>
          </cell>
          <cell r="BG2810">
            <v>18.36</v>
          </cell>
          <cell r="BH2810">
            <v>18.36</v>
          </cell>
          <cell r="BI2810">
            <v>9</v>
          </cell>
          <cell r="BJ2810">
            <v>0</v>
          </cell>
        </row>
        <row r="2811">
          <cell r="D2811" t="str">
            <v>Univerzita Mateja Bela v Banskej Bystrici</v>
          </cell>
          <cell r="AN2811">
            <v>4</v>
          </cell>
          <cell r="AO2811">
            <v>4</v>
          </cell>
          <cell r="AP2811">
            <v>4</v>
          </cell>
          <cell r="AQ2811">
            <v>4</v>
          </cell>
          <cell r="AR2811">
            <v>4</v>
          </cell>
          <cell r="BF2811">
            <v>6</v>
          </cell>
          <cell r="BG2811">
            <v>8.879999999999999</v>
          </cell>
          <cell r="BH2811">
            <v>8.879999999999999</v>
          </cell>
          <cell r="BI2811">
            <v>4</v>
          </cell>
          <cell r="BJ2811">
            <v>0</v>
          </cell>
        </row>
        <row r="2812">
          <cell r="D2812" t="str">
            <v>Univerzita Mateja Bela v Banskej Bystrici</v>
          </cell>
          <cell r="AN2812">
            <v>12</v>
          </cell>
          <cell r="AO2812">
            <v>13</v>
          </cell>
          <cell r="AP2812">
            <v>0</v>
          </cell>
          <cell r="AQ2812">
            <v>0</v>
          </cell>
          <cell r="AR2812">
            <v>12</v>
          </cell>
          <cell r="BF2812">
            <v>18</v>
          </cell>
          <cell r="BG2812">
            <v>26.64</v>
          </cell>
          <cell r="BH2812">
            <v>6.66</v>
          </cell>
          <cell r="BI2812">
            <v>13</v>
          </cell>
          <cell r="BJ2812">
            <v>0</v>
          </cell>
        </row>
        <row r="2813">
          <cell r="D2813" t="str">
            <v>Univerzita Mateja Bela v Banskej Bystrici</v>
          </cell>
          <cell r="AN2813">
            <v>2</v>
          </cell>
          <cell r="AO2813">
            <v>0</v>
          </cell>
          <cell r="AP2813">
            <v>0</v>
          </cell>
          <cell r="AQ2813">
            <v>2</v>
          </cell>
          <cell r="AR2813">
            <v>2</v>
          </cell>
          <cell r="BF2813">
            <v>6</v>
          </cell>
          <cell r="BG2813">
            <v>12.78</v>
          </cell>
          <cell r="BH2813">
            <v>12.78</v>
          </cell>
          <cell r="BI2813">
            <v>2</v>
          </cell>
          <cell r="BJ2813">
            <v>2</v>
          </cell>
        </row>
        <row r="2814">
          <cell r="D2814" t="str">
            <v>Univerzita Mateja Bela v Banskej Bystrici</v>
          </cell>
          <cell r="AN2814">
            <v>11</v>
          </cell>
          <cell r="AO2814">
            <v>11</v>
          </cell>
          <cell r="AP2814">
            <v>0</v>
          </cell>
          <cell r="AQ2814">
            <v>0</v>
          </cell>
          <cell r="AR2814">
            <v>11</v>
          </cell>
          <cell r="BF2814">
            <v>16.5</v>
          </cell>
          <cell r="BG2814">
            <v>24.419999999999998</v>
          </cell>
          <cell r="BH2814">
            <v>21.706666666666663</v>
          </cell>
          <cell r="BI2814">
            <v>11</v>
          </cell>
          <cell r="BJ2814">
            <v>0</v>
          </cell>
        </row>
        <row r="2815">
          <cell r="D2815" t="str">
            <v>Univerzita Mateja Bela v Banskej Bystrici</v>
          </cell>
          <cell r="AN2815">
            <v>6</v>
          </cell>
          <cell r="AO2815">
            <v>7</v>
          </cell>
          <cell r="AP2815">
            <v>7</v>
          </cell>
          <cell r="AQ2815">
            <v>6</v>
          </cell>
          <cell r="AR2815">
            <v>6</v>
          </cell>
          <cell r="BF2815">
            <v>9</v>
          </cell>
          <cell r="BG2815">
            <v>11.88</v>
          </cell>
          <cell r="BH2815">
            <v>11.88</v>
          </cell>
          <cell r="BI2815">
            <v>7</v>
          </cell>
          <cell r="BJ2815">
            <v>0</v>
          </cell>
        </row>
        <row r="2816">
          <cell r="D2816" t="str">
            <v>Univerzita Mateja Bela v Banskej Bystrici</v>
          </cell>
          <cell r="AN2816">
            <v>8</v>
          </cell>
          <cell r="AO2816">
            <v>8</v>
          </cell>
          <cell r="AP2816">
            <v>8</v>
          </cell>
          <cell r="AQ2816">
            <v>8</v>
          </cell>
          <cell r="AR2816">
            <v>8</v>
          </cell>
          <cell r="BF2816">
            <v>12</v>
          </cell>
          <cell r="BG2816">
            <v>17.759999999999998</v>
          </cell>
          <cell r="BH2816">
            <v>17.759999999999998</v>
          </cell>
          <cell r="BI2816">
            <v>8</v>
          </cell>
          <cell r="BJ2816">
            <v>0</v>
          </cell>
        </row>
        <row r="2817">
          <cell r="D2817" t="str">
            <v>Univerzita Mateja Bela v Banskej Bystrici</v>
          </cell>
          <cell r="AN2817">
            <v>35</v>
          </cell>
          <cell r="AO2817">
            <v>35</v>
          </cell>
          <cell r="AP2817">
            <v>0</v>
          </cell>
          <cell r="AQ2817">
            <v>0</v>
          </cell>
          <cell r="AR2817">
            <v>35</v>
          </cell>
          <cell r="BF2817">
            <v>52.5</v>
          </cell>
          <cell r="BG2817">
            <v>65.099999999999994</v>
          </cell>
          <cell r="BH2817">
            <v>59.915044247787606</v>
          </cell>
          <cell r="BI2817">
            <v>35</v>
          </cell>
          <cell r="BJ2817">
            <v>0</v>
          </cell>
        </row>
        <row r="2818">
          <cell r="D2818" t="str">
            <v>Univerzita Mateja Bela v Banskej Bystrici</v>
          </cell>
          <cell r="AN2818">
            <v>0.5</v>
          </cell>
          <cell r="AO2818">
            <v>0.5</v>
          </cell>
          <cell r="AP2818">
            <v>0.5</v>
          </cell>
          <cell r="AQ2818">
            <v>0.5</v>
          </cell>
          <cell r="AR2818">
            <v>0.5</v>
          </cell>
          <cell r="BF2818">
            <v>0.75</v>
          </cell>
          <cell r="BG2818">
            <v>1.08</v>
          </cell>
          <cell r="BH2818">
            <v>1.08</v>
          </cell>
          <cell r="BI2818">
            <v>0.5</v>
          </cell>
          <cell r="BJ2818">
            <v>0</v>
          </cell>
        </row>
        <row r="2819">
          <cell r="D2819" t="str">
            <v>Univerzita Mateja Bela v Banskej Bystrici</v>
          </cell>
          <cell r="AN2819">
            <v>9</v>
          </cell>
          <cell r="AO2819">
            <v>10</v>
          </cell>
          <cell r="AP2819">
            <v>10</v>
          </cell>
          <cell r="AQ2819">
            <v>9</v>
          </cell>
          <cell r="AR2819">
            <v>9</v>
          </cell>
          <cell r="BF2819">
            <v>7.5</v>
          </cell>
          <cell r="BG2819">
            <v>11.1</v>
          </cell>
          <cell r="BH2819">
            <v>11.1</v>
          </cell>
          <cell r="BI2819">
            <v>10</v>
          </cell>
          <cell r="BJ2819">
            <v>0</v>
          </cell>
        </row>
        <row r="2820">
          <cell r="D2820" t="str">
            <v>Univerzita Mateja Bela v Banskej Bystrici</v>
          </cell>
          <cell r="AN2820">
            <v>0</v>
          </cell>
          <cell r="AO2820">
            <v>0</v>
          </cell>
          <cell r="AP2820">
            <v>0</v>
          </cell>
          <cell r="AQ2820">
            <v>0</v>
          </cell>
          <cell r="AR2820">
            <v>0</v>
          </cell>
          <cell r="BF2820">
            <v>0</v>
          </cell>
          <cell r="BG2820">
            <v>0</v>
          </cell>
          <cell r="BH2820">
            <v>0</v>
          </cell>
          <cell r="BI2820">
            <v>6</v>
          </cell>
          <cell r="BJ2820">
            <v>0</v>
          </cell>
        </row>
        <row r="2821">
          <cell r="D2821" t="str">
            <v>Univerzita Mateja Bela v Banskej Bystrici</v>
          </cell>
          <cell r="AN2821">
            <v>2</v>
          </cell>
          <cell r="AO2821">
            <v>2</v>
          </cell>
          <cell r="AP2821">
            <v>2</v>
          </cell>
          <cell r="AQ2821">
            <v>2</v>
          </cell>
          <cell r="AR2821">
            <v>2</v>
          </cell>
          <cell r="BF2821">
            <v>1.7</v>
          </cell>
          <cell r="BG2821">
            <v>2.516</v>
          </cell>
          <cell r="BH2821">
            <v>2.516</v>
          </cell>
          <cell r="BI2821">
            <v>2</v>
          </cell>
          <cell r="BJ2821">
            <v>0</v>
          </cell>
        </row>
        <row r="2822">
          <cell r="D2822" t="str">
            <v>Univerzita Mateja Bela v Banskej Bystrici</v>
          </cell>
          <cell r="AN2822">
            <v>0</v>
          </cell>
          <cell r="AO2822">
            <v>0</v>
          </cell>
          <cell r="AP2822">
            <v>0</v>
          </cell>
          <cell r="AQ2822">
            <v>0</v>
          </cell>
          <cell r="AR2822">
            <v>0</v>
          </cell>
          <cell r="BF2822">
            <v>0</v>
          </cell>
          <cell r="BG2822">
            <v>0</v>
          </cell>
          <cell r="BH2822">
            <v>0</v>
          </cell>
          <cell r="BI2822">
            <v>2</v>
          </cell>
          <cell r="BJ2822">
            <v>0</v>
          </cell>
        </row>
        <row r="2823">
          <cell r="D2823" t="str">
            <v>Univerzita Mateja Bela v Banskej Bystrici</v>
          </cell>
          <cell r="AN2823">
            <v>21</v>
          </cell>
          <cell r="AO2823">
            <v>21</v>
          </cell>
          <cell r="AP2823">
            <v>0</v>
          </cell>
          <cell r="AQ2823">
            <v>0</v>
          </cell>
          <cell r="AR2823">
            <v>21</v>
          </cell>
          <cell r="BF2823">
            <v>18.600000000000001</v>
          </cell>
          <cell r="BG2823">
            <v>19.344000000000001</v>
          </cell>
          <cell r="BH2823">
            <v>19.344000000000001</v>
          </cell>
          <cell r="BI2823">
            <v>21</v>
          </cell>
          <cell r="BJ2823">
            <v>0</v>
          </cell>
        </row>
        <row r="2824">
          <cell r="D2824" t="str">
            <v>Univerzita Mateja Bela v Banskej Bystrici</v>
          </cell>
          <cell r="AN2824">
            <v>0</v>
          </cell>
          <cell r="AO2824">
            <v>0</v>
          </cell>
          <cell r="AP2824">
            <v>0</v>
          </cell>
          <cell r="AQ2824">
            <v>0</v>
          </cell>
          <cell r="AR2824">
            <v>0</v>
          </cell>
          <cell r="BF2824">
            <v>0</v>
          </cell>
          <cell r="BG2824">
            <v>0</v>
          </cell>
          <cell r="BH2824">
            <v>0</v>
          </cell>
          <cell r="BI2824">
            <v>1</v>
          </cell>
          <cell r="BJ2824">
            <v>0</v>
          </cell>
        </row>
        <row r="2825">
          <cell r="D2825" t="str">
            <v>Univerzita veterinárskeho lekárstva a farmácie v Košiciach</v>
          </cell>
          <cell r="AN2825">
            <v>1</v>
          </cell>
          <cell r="AO2825">
            <v>0</v>
          </cell>
          <cell r="AP2825">
            <v>0</v>
          </cell>
          <cell r="AQ2825">
            <v>0</v>
          </cell>
          <cell r="AR2825">
            <v>1</v>
          </cell>
          <cell r="BF2825">
            <v>3</v>
          </cell>
          <cell r="BG2825">
            <v>6.39</v>
          </cell>
          <cell r="BH2825">
            <v>6.39</v>
          </cell>
          <cell r="BI2825">
            <v>1</v>
          </cell>
          <cell r="BJ2825">
            <v>1</v>
          </cell>
        </row>
        <row r="2826">
          <cell r="D2826" t="str">
            <v>Univerzita veterinárskeho lekárstva a farmácie v Košiciach</v>
          </cell>
          <cell r="AN2826">
            <v>387</v>
          </cell>
          <cell r="AO2826">
            <v>431</v>
          </cell>
          <cell r="AP2826">
            <v>0</v>
          </cell>
          <cell r="AQ2826">
            <v>0</v>
          </cell>
          <cell r="AR2826">
            <v>387</v>
          </cell>
          <cell r="BF2826">
            <v>355.8</v>
          </cell>
          <cell r="BG2826">
            <v>1113.654</v>
          </cell>
          <cell r="BH2826">
            <v>1093.2199816513762</v>
          </cell>
          <cell r="BI2826">
            <v>431</v>
          </cell>
          <cell r="BJ2826">
            <v>0</v>
          </cell>
        </row>
        <row r="2827">
          <cell r="D2827" t="str">
            <v>Univerzita veterinárskeho lekárstva a farmácie v Košiciach</v>
          </cell>
          <cell r="AN2827">
            <v>0</v>
          </cell>
          <cell r="AO2827">
            <v>0</v>
          </cell>
          <cell r="AP2827">
            <v>0</v>
          </cell>
          <cell r="AQ2827">
            <v>0</v>
          </cell>
          <cell r="AR2827">
            <v>0</v>
          </cell>
          <cell r="BF2827">
            <v>0</v>
          </cell>
          <cell r="BG2827">
            <v>0</v>
          </cell>
          <cell r="BH2827">
            <v>0</v>
          </cell>
          <cell r="BI2827">
            <v>3</v>
          </cell>
          <cell r="BJ2827">
            <v>0</v>
          </cell>
        </row>
        <row r="2828">
          <cell r="D2828" t="str">
            <v>Univerzita Komenského v Bratislave</v>
          </cell>
          <cell r="AN2828">
            <v>3</v>
          </cell>
          <cell r="AO2828">
            <v>0</v>
          </cell>
          <cell r="AP2828">
            <v>0</v>
          </cell>
          <cell r="AQ2828">
            <v>0</v>
          </cell>
          <cell r="AR2828">
            <v>3</v>
          </cell>
          <cell r="BF2828">
            <v>12</v>
          </cell>
          <cell r="BG2828">
            <v>13.200000000000001</v>
          </cell>
          <cell r="BH2828">
            <v>13.200000000000001</v>
          </cell>
          <cell r="BI2828">
            <v>3</v>
          </cell>
          <cell r="BJ2828">
            <v>3</v>
          </cell>
        </row>
        <row r="2829">
          <cell r="D2829" t="str">
            <v>Univerzita Komenského v Bratislave</v>
          </cell>
          <cell r="AN2829">
            <v>10</v>
          </cell>
          <cell r="AO2829">
            <v>12</v>
          </cell>
          <cell r="AP2829">
            <v>0</v>
          </cell>
          <cell r="AQ2829">
            <v>0</v>
          </cell>
          <cell r="AR2829">
            <v>10</v>
          </cell>
          <cell r="BF2829">
            <v>15</v>
          </cell>
          <cell r="BG2829">
            <v>17.849999999999998</v>
          </cell>
          <cell r="BH2829">
            <v>17.849999999999998</v>
          </cell>
          <cell r="BI2829">
            <v>12</v>
          </cell>
          <cell r="BJ2829">
            <v>0</v>
          </cell>
        </row>
        <row r="2830">
          <cell r="D2830" t="str">
            <v>Univerzita Mateja Bela v Banskej Bystrici</v>
          </cell>
          <cell r="AN2830">
            <v>0</v>
          </cell>
          <cell r="AO2830">
            <v>0</v>
          </cell>
          <cell r="AP2830">
            <v>0</v>
          </cell>
          <cell r="AQ2830">
            <v>0</v>
          </cell>
          <cell r="AR2830">
            <v>0</v>
          </cell>
          <cell r="BF2830">
            <v>0</v>
          </cell>
          <cell r="BG2830">
            <v>0</v>
          </cell>
          <cell r="BH2830">
            <v>0</v>
          </cell>
          <cell r="BI2830">
            <v>40</v>
          </cell>
          <cell r="BJ2830">
            <v>0</v>
          </cell>
        </row>
        <row r="2831">
          <cell r="D2831" t="str">
            <v>Univerzita Mateja Bela v Banskej Bystrici</v>
          </cell>
          <cell r="AN2831">
            <v>8.5</v>
          </cell>
          <cell r="AO2831">
            <v>9</v>
          </cell>
          <cell r="AP2831">
            <v>0</v>
          </cell>
          <cell r="AQ2831">
            <v>0</v>
          </cell>
          <cell r="AR2831">
            <v>8.5</v>
          </cell>
          <cell r="BF2831">
            <v>12.75</v>
          </cell>
          <cell r="BG2831">
            <v>13.897500000000001</v>
          </cell>
          <cell r="BH2831">
            <v>11.48054347826087</v>
          </cell>
          <cell r="BI2831">
            <v>9</v>
          </cell>
          <cell r="BJ2831">
            <v>0</v>
          </cell>
        </row>
        <row r="2832">
          <cell r="D2832" t="str">
            <v>Univerzita Mateja Bela v Banskej Bystrici</v>
          </cell>
          <cell r="AN2832">
            <v>0</v>
          </cell>
          <cell r="AO2832">
            <v>0</v>
          </cell>
          <cell r="AP2832">
            <v>0</v>
          </cell>
          <cell r="AQ2832">
            <v>0</v>
          </cell>
          <cell r="AR2832">
            <v>0</v>
          </cell>
          <cell r="BF2832">
            <v>0</v>
          </cell>
          <cell r="BG2832">
            <v>0</v>
          </cell>
          <cell r="BH2832">
            <v>0</v>
          </cell>
          <cell r="BI2832">
            <v>9</v>
          </cell>
          <cell r="BJ2832">
            <v>0</v>
          </cell>
        </row>
        <row r="2833">
          <cell r="D2833" t="str">
            <v>Univerzita Mateja Bela v Banskej Bystrici</v>
          </cell>
          <cell r="AN2833">
            <v>0</v>
          </cell>
          <cell r="AO2833">
            <v>0</v>
          </cell>
          <cell r="AP2833">
            <v>0</v>
          </cell>
          <cell r="AQ2833">
            <v>0</v>
          </cell>
          <cell r="AR2833">
            <v>0</v>
          </cell>
          <cell r="BF2833">
            <v>0</v>
          </cell>
          <cell r="BG2833">
            <v>0</v>
          </cell>
          <cell r="BH2833">
            <v>0</v>
          </cell>
          <cell r="BI2833">
            <v>0.5</v>
          </cell>
          <cell r="BJ2833">
            <v>0</v>
          </cell>
        </row>
        <row r="2834">
          <cell r="D2834" t="str">
            <v>Univerzita Mateja Bela v Banskej Bystrici</v>
          </cell>
          <cell r="AN2834">
            <v>0</v>
          </cell>
          <cell r="AO2834">
            <v>0</v>
          </cell>
          <cell r="AP2834">
            <v>0</v>
          </cell>
          <cell r="AQ2834">
            <v>0</v>
          </cell>
          <cell r="AR2834">
            <v>0</v>
          </cell>
          <cell r="BF2834">
            <v>0</v>
          </cell>
          <cell r="BG2834">
            <v>0</v>
          </cell>
          <cell r="BH2834">
            <v>0</v>
          </cell>
          <cell r="BI2834">
            <v>0.5</v>
          </cell>
          <cell r="BJ2834">
            <v>0</v>
          </cell>
        </row>
        <row r="2835">
          <cell r="D2835" t="str">
            <v>Univerzita Mateja Bela v Banskej Bystrici</v>
          </cell>
          <cell r="AN2835">
            <v>19</v>
          </cell>
          <cell r="AO2835">
            <v>26</v>
          </cell>
          <cell r="AP2835">
            <v>0</v>
          </cell>
          <cell r="AQ2835">
            <v>0</v>
          </cell>
          <cell r="AR2835">
            <v>19</v>
          </cell>
          <cell r="BF2835">
            <v>28.5</v>
          </cell>
          <cell r="BG2835">
            <v>28.5</v>
          </cell>
          <cell r="BH2835">
            <v>25.201780415430267</v>
          </cell>
          <cell r="BI2835">
            <v>26</v>
          </cell>
          <cell r="BJ2835">
            <v>0</v>
          </cell>
        </row>
        <row r="2836">
          <cell r="D2836" t="str">
            <v>Univerzita Mateja Bela v Banskej Bystrici</v>
          </cell>
          <cell r="AN2836">
            <v>73</v>
          </cell>
          <cell r="AO2836">
            <v>73</v>
          </cell>
          <cell r="AP2836">
            <v>0</v>
          </cell>
          <cell r="AQ2836">
            <v>0</v>
          </cell>
          <cell r="AR2836">
            <v>73</v>
          </cell>
          <cell r="BF2836">
            <v>109.5</v>
          </cell>
          <cell r="BG2836">
            <v>130.30500000000001</v>
          </cell>
          <cell r="BH2836">
            <v>120.01776315789473</v>
          </cell>
          <cell r="BI2836">
            <v>73</v>
          </cell>
          <cell r="BJ2836">
            <v>0</v>
          </cell>
        </row>
        <row r="2837">
          <cell r="D2837" t="str">
            <v>Univerzita Mateja Bela v Banskej Bystrici</v>
          </cell>
          <cell r="AN2837">
            <v>19</v>
          </cell>
          <cell r="AO2837">
            <v>19</v>
          </cell>
          <cell r="AP2837">
            <v>0</v>
          </cell>
          <cell r="AQ2837">
            <v>0</v>
          </cell>
          <cell r="AR2837">
            <v>19</v>
          </cell>
          <cell r="BF2837">
            <v>28.5</v>
          </cell>
          <cell r="BG2837">
            <v>33.914999999999999</v>
          </cell>
          <cell r="BH2837">
            <v>19.38</v>
          </cell>
          <cell r="BI2837">
            <v>19</v>
          </cell>
          <cell r="BJ2837">
            <v>0</v>
          </cell>
        </row>
        <row r="2838">
          <cell r="D2838" t="str">
            <v>Univerzita Mateja Bela v Banskej Bystrici</v>
          </cell>
          <cell r="AN2838">
            <v>22</v>
          </cell>
          <cell r="AO2838">
            <v>22</v>
          </cell>
          <cell r="AP2838">
            <v>0</v>
          </cell>
          <cell r="AQ2838">
            <v>0</v>
          </cell>
          <cell r="AR2838">
            <v>22</v>
          </cell>
          <cell r="BF2838">
            <v>33</v>
          </cell>
          <cell r="BG2838">
            <v>39.269999999999996</v>
          </cell>
          <cell r="BH2838">
            <v>39.269999999999996</v>
          </cell>
          <cell r="BI2838">
            <v>22</v>
          </cell>
          <cell r="BJ2838">
            <v>0</v>
          </cell>
        </row>
        <row r="2839">
          <cell r="D2839" t="str">
            <v>Univerzita Mateja Bela v Banskej Bystrici</v>
          </cell>
          <cell r="AN2839">
            <v>3.5</v>
          </cell>
          <cell r="AO2839">
            <v>3.5</v>
          </cell>
          <cell r="AP2839">
            <v>0</v>
          </cell>
          <cell r="AQ2839">
            <v>0</v>
          </cell>
          <cell r="AR2839">
            <v>3.5</v>
          </cell>
          <cell r="BF2839">
            <v>5.25</v>
          </cell>
          <cell r="BG2839">
            <v>7.56</v>
          </cell>
          <cell r="BH2839">
            <v>6.6887732342007427</v>
          </cell>
          <cell r="BI2839">
            <v>3.5</v>
          </cell>
          <cell r="BJ2839">
            <v>0</v>
          </cell>
        </row>
        <row r="2840">
          <cell r="D2840" t="str">
            <v>Univerzita Mateja Bela v Banskej Bystrici</v>
          </cell>
          <cell r="AN2840">
            <v>17</v>
          </cell>
          <cell r="AO2840">
            <v>17</v>
          </cell>
          <cell r="AP2840">
            <v>0</v>
          </cell>
          <cell r="AQ2840">
            <v>0</v>
          </cell>
          <cell r="AR2840">
            <v>17</v>
          </cell>
          <cell r="BF2840">
            <v>14.6</v>
          </cell>
          <cell r="BG2840">
            <v>14.891999999999999</v>
          </cell>
          <cell r="BH2840">
            <v>14.891999999999999</v>
          </cell>
          <cell r="BI2840">
            <v>17</v>
          </cell>
          <cell r="BJ2840">
            <v>0</v>
          </cell>
        </row>
        <row r="2841">
          <cell r="D2841" t="str">
            <v>Univerzita Mateja Bela v Banskej Bystrici</v>
          </cell>
          <cell r="AN2841">
            <v>0</v>
          </cell>
          <cell r="AO2841">
            <v>0</v>
          </cell>
          <cell r="AP2841">
            <v>0</v>
          </cell>
          <cell r="AQ2841">
            <v>0</v>
          </cell>
          <cell r="AR2841">
            <v>0</v>
          </cell>
          <cell r="BF2841">
            <v>0</v>
          </cell>
          <cell r="BG2841">
            <v>0</v>
          </cell>
          <cell r="BH2841">
            <v>0</v>
          </cell>
          <cell r="BI2841">
            <v>4</v>
          </cell>
          <cell r="BJ2841">
            <v>0</v>
          </cell>
        </row>
        <row r="2842">
          <cell r="D2842" t="str">
            <v>Univerzita Mateja Bela v Banskej Bystrici</v>
          </cell>
          <cell r="AN2842">
            <v>0</v>
          </cell>
          <cell r="AO2842">
            <v>0</v>
          </cell>
          <cell r="AP2842">
            <v>0</v>
          </cell>
          <cell r="AQ2842">
            <v>0</v>
          </cell>
          <cell r="AR2842">
            <v>0</v>
          </cell>
          <cell r="BF2842">
            <v>0</v>
          </cell>
          <cell r="BG2842">
            <v>0</v>
          </cell>
          <cell r="BH2842">
            <v>0</v>
          </cell>
          <cell r="BI2842">
            <v>3</v>
          </cell>
          <cell r="BJ2842">
            <v>0</v>
          </cell>
        </row>
        <row r="2843">
          <cell r="D2843" t="str">
            <v>Univerzita Mateja Bela v Banskej Bystrici</v>
          </cell>
          <cell r="AN2843">
            <v>0</v>
          </cell>
          <cell r="AO2843">
            <v>0</v>
          </cell>
          <cell r="AP2843">
            <v>0</v>
          </cell>
          <cell r="AQ2843">
            <v>0</v>
          </cell>
          <cell r="AR2843">
            <v>0</v>
          </cell>
          <cell r="BF2843">
            <v>0</v>
          </cell>
          <cell r="BG2843">
            <v>0</v>
          </cell>
          <cell r="BH2843">
            <v>0</v>
          </cell>
          <cell r="BI2843">
            <v>4</v>
          </cell>
          <cell r="BJ2843">
            <v>0</v>
          </cell>
        </row>
        <row r="2844">
          <cell r="D2844" t="str">
            <v>Univerzita Mateja Bela v Banskej Bystrici</v>
          </cell>
          <cell r="AN2844">
            <v>0</v>
          </cell>
          <cell r="AO2844">
            <v>0</v>
          </cell>
          <cell r="AP2844">
            <v>0</v>
          </cell>
          <cell r="AQ2844">
            <v>0</v>
          </cell>
          <cell r="AR2844">
            <v>0</v>
          </cell>
          <cell r="BF2844">
            <v>0</v>
          </cell>
          <cell r="BG2844">
            <v>0</v>
          </cell>
          <cell r="BH2844">
            <v>0</v>
          </cell>
          <cell r="BI2844">
            <v>3</v>
          </cell>
          <cell r="BJ2844">
            <v>0</v>
          </cell>
        </row>
        <row r="2845">
          <cell r="D2845" t="str">
            <v>Univerzita Mateja Bela v Banskej Bystrici</v>
          </cell>
          <cell r="AN2845">
            <v>1</v>
          </cell>
          <cell r="AO2845">
            <v>0</v>
          </cell>
          <cell r="AP2845">
            <v>0</v>
          </cell>
          <cell r="AQ2845">
            <v>0</v>
          </cell>
          <cell r="AR2845">
            <v>1</v>
          </cell>
          <cell r="BF2845">
            <v>4</v>
          </cell>
          <cell r="BG2845">
            <v>4.4000000000000004</v>
          </cell>
          <cell r="BH2845">
            <v>4.4000000000000004</v>
          </cell>
          <cell r="BI2845">
            <v>1</v>
          </cell>
          <cell r="BJ2845">
            <v>1</v>
          </cell>
        </row>
        <row r="2846">
          <cell r="D2846" t="str">
            <v>Univerzita Mateja Bela v Banskej Bystrici</v>
          </cell>
          <cell r="AN2846">
            <v>6</v>
          </cell>
          <cell r="AO2846">
            <v>6</v>
          </cell>
          <cell r="AP2846">
            <v>0</v>
          </cell>
          <cell r="AQ2846">
            <v>0</v>
          </cell>
          <cell r="AR2846">
            <v>6</v>
          </cell>
          <cell r="BF2846">
            <v>9</v>
          </cell>
          <cell r="BG2846">
            <v>9.81</v>
          </cell>
          <cell r="BH2846">
            <v>8.4085714285714293</v>
          </cell>
          <cell r="BI2846">
            <v>6</v>
          </cell>
          <cell r="BJ2846">
            <v>0</v>
          </cell>
        </row>
        <row r="2847">
          <cell r="D2847" t="str">
            <v>Univerzita Mateja Bela v Banskej Bystrici</v>
          </cell>
          <cell r="AN2847">
            <v>14</v>
          </cell>
          <cell r="AO2847">
            <v>14</v>
          </cell>
          <cell r="AP2847">
            <v>0</v>
          </cell>
          <cell r="AQ2847">
            <v>0</v>
          </cell>
          <cell r="AR2847">
            <v>14</v>
          </cell>
          <cell r="BF2847">
            <v>21</v>
          </cell>
          <cell r="BG2847">
            <v>21</v>
          </cell>
          <cell r="BH2847">
            <v>18</v>
          </cell>
          <cell r="BI2847">
            <v>14</v>
          </cell>
          <cell r="BJ2847">
            <v>0</v>
          </cell>
        </row>
        <row r="2848">
          <cell r="D2848" t="str">
            <v>Univerzita Mateja Bela v Banskej Bystrici</v>
          </cell>
          <cell r="AN2848">
            <v>12.5</v>
          </cell>
          <cell r="AO2848">
            <v>12.5</v>
          </cell>
          <cell r="AP2848">
            <v>0</v>
          </cell>
          <cell r="AQ2848">
            <v>0</v>
          </cell>
          <cell r="AR2848">
            <v>12.5</v>
          </cell>
          <cell r="BF2848">
            <v>18.75</v>
          </cell>
          <cell r="BG2848">
            <v>28.125</v>
          </cell>
          <cell r="BH2848">
            <v>28.125</v>
          </cell>
          <cell r="BI2848">
            <v>12.5</v>
          </cell>
          <cell r="BJ2848">
            <v>0</v>
          </cell>
        </row>
        <row r="2849">
          <cell r="D2849" t="str">
            <v>Univerzita Mateja Bela v Banskej Bystrici</v>
          </cell>
          <cell r="AN2849">
            <v>13.5</v>
          </cell>
          <cell r="AO2849">
            <v>13.5</v>
          </cell>
          <cell r="AP2849">
            <v>0</v>
          </cell>
          <cell r="AQ2849">
            <v>0</v>
          </cell>
          <cell r="AR2849">
            <v>13.5</v>
          </cell>
          <cell r="BF2849">
            <v>20.25</v>
          </cell>
          <cell r="BG2849">
            <v>30.375</v>
          </cell>
          <cell r="BH2849">
            <v>30.375</v>
          </cell>
          <cell r="BI2849">
            <v>13.5</v>
          </cell>
          <cell r="BJ2849">
            <v>0</v>
          </cell>
        </row>
        <row r="2850">
          <cell r="D2850" t="str">
            <v>Univerzita Mateja Bela v Banskej Bystrici</v>
          </cell>
          <cell r="AN2850">
            <v>6</v>
          </cell>
          <cell r="AO2850">
            <v>6</v>
          </cell>
          <cell r="AP2850">
            <v>0</v>
          </cell>
          <cell r="AQ2850">
            <v>0</v>
          </cell>
          <cell r="AR2850">
            <v>6</v>
          </cell>
          <cell r="BF2850">
            <v>9</v>
          </cell>
          <cell r="BG2850">
            <v>9.81</v>
          </cell>
          <cell r="BH2850">
            <v>9.81</v>
          </cell>
          <cell r="BI2850">
            <v>6</v>
          </cell>
          <cell r="BJ2850">
            <v>0</v>
          </cell>
        </row>
        <row r="2851">
          <cell r="D2851" t="str">
            <v>Univerzita Mateja Bela v Banskej Bystrici</v>
          </cell>
          <cell r="AN2851">
            <v>5.5</v>
          </cell>
          <cell r="AO2851">
            <v>5.5</v>
          </cell>
          <cell r="AP2851">
            <v>0</v>
          </cell>
          <cell r="AQ2851">
            <v>0</v>
          </cell>
          <cell r="AR2851">
            <v>5.5</v>
          </cell>
          <cell r="BF2851">
            <v>8.25</v>
          </cell>
          <cell r="BG2851">
            <v>12.375</v>
          </cell>
          <cell r="BH2851">
            <v>11.6015625</v>
          </cell>
          <cell r="BI2851">
            <v>5.5</v>
          </cell>
          <cell r="BJ2851">
            <v>0</v>
          </cell>
        </row>
        <row r="2852">
          <cell r="D2852" t="str">
            <v>Univerzita Mateja Bela v Banskej Bystrici</v>
          </cell>
          <cell r="AN2852">
            <v>1</v>
          </cell>
          <cell r="AO2852">
            <v>1</v>
          </cell>
          <cell r="AP2852">
            <v>0</v>
          </cell>
          <cell r="AQ2852">
            <v>0</v>
          </cell>
          <cell r="AR2852">
            <v>1</v>
          </cell>
          <cell r="BF2852">
            <v>1.5</v>
          </cell>
          <cell r="BG2852">
            <v>1.905</v>
          </cell>
          <cell r="BH2852">
            <v>1.6823376623376622</v>
          </cell>
          <cell r="BI2852">
            <v>1</v>
          </cell>
          <cell r="BJ2852">
            <v>0</v>
          </cell>
        </row>
        <row r="2853">
          <cell r="D2853" t="str">
            <v>Univerzita Mateja Bela v Banskej Bystrici</v>
          </cell>
          <cell r="AN2853">
            <v>4.5</v>
          </cell>
          <cell r="AO2853">
            <v>4.5</v>
          </cell>
          <cell r="AP2853">
            <v>0</v>
          </cell>
          <cell r="AQ2853">
            <v>0</v>
          </cell>
          <cell r="AR2853">
            <v>4.5</v>
          </cell>
          <cell r="BF2853">
            <v>6.75</v>
          </cell>
          <cell r="BG2853">
            <v>7.3575000000000008</v>
          </cell>
          <cell r="BH2853">
            <v>7.3575000000000008</v>
          </cell>
          <cell r="BI2853">
            <v>4.5</v>
          </cell>
          <cell r="BJ2853">
            <v>0</v>
          </cell>
        </row>
        <row r="2854">
          <cell r="D2854" t="str">
            <v>Univerzita Mateja Bela v Banskej Bystrici</v>
          </cell>
          <cell r="AN2854">
            <v>1</v>
          </cell>
          <cell r="AO2854">
            <v>1</v>
          </cell>
          <cell r="AP2854">
            <v>0</v>
          </cell>
          <cell r="AQ2854">
            <v>0</v>
          </cell>
          <cell r="AR2854">
            <v>1</v>
          </cell>
          <cell r="BF2854">
            <v>1.5</v>
          </cell>
          <cell r="BG2854">
            <v>2.16</v>
          </cell>
          <cell r="BH2854">
            <v>2.16</v>
          </cell>
          <cell r="BI2854">
            <v>1</v>
          </cell>
          <cell r="BJ2854">
            <v>0</v>
          </cell>
        </row>
        <row r="2855">
          <cell r="D2855" t="str">
            <v>Univerzita Mateja Bela v Banskej Bystrici</v>
          </cell>
          <cell r="AN2855">
            <v>3</v>
          </cell>
          <cell r="AO2855">
            <v>3</v>
          </cell>
          <cell r="AP2855">
            <v>0</v>
          </cell>
          <cell r="AQ2855">
            <v>0</v>
          </cell>
          <cell r="AR2855">
            <v>3</v>
          </cell>
          <cell r="BF2855">
            <v>4.5</v>
          </cell>
          <cell r="BG2855">
            <v>6.75</v>
          </cell>
          <cell r="BH2855">
            <v>6.75</v>
          </cell>
          <cell r="BI2855">
            <v>3</v>
          </cell>
          <cell r="BJ2855">
            <v>0</v>
          </cell>
        </row>
        <row r="2856">
          <cell r="D2856" t="str">
            <v>Univerzita Mateja Bela v Banskej Bystrici</v>
          </cell>
          <cell r="AN2856">
            <v>1</v>
          </cell>
          <cell r="AO2856">
            <v>1</v>
          </cell>
          <cell r="AP2856">
            <v>0</v>
          </cell>
          <cell r="AQ2856">
            <v>0</v>
          </cell>
          <cell r="AR2856">
            <v>1</v>
          </cell>
          <cell r="BF2856">
            <v>1.5</v>
          </cell>
          <cell r="BG2856">
            <v>2.25</v>
          </cell>
          <cell r="BH2856">
            <v>1.9870129870129869</v>
          </cell>
          <cell r="BI2856">
            <v>1</v>
          </cell>
          <cell r="BJ2856">
            <v>0</v>
          </cell>
        </row>
        <row r="2857">
          <cell r="D2857" t="str">
            <v>Univerzita Mateja Bela v Banskej Bystrici</v>
          </cell>
          <cell r="AN2857">
            <v>23</v>
          </cell>
          <cell r="AO2857">
            <v>23</v>
          </cell>
          <cell r="AP2857">
            <v>0</v>
          </cell>
          <cell r="AQ2857">
            <v>0</v>
          </cell>
          <cell r="AR2857">
            <v>23</v>
          </cell>
          <cell r="BF2857">
            <v>18.2</v>
          </cell>
          <cell r="BG2857">
            <v>27.299999999999997</v>
          </cell>
          <cell r="BH2857">
            <v>25.837499999999995</v>
          </cell>
          <cell r="BI2857">
            <v>23</v>
          </cell>
          <cell r="BJ2857">
            <v>0</v>
          </cell>
        </row>
        <row r="2858">
          <cell r="D2858" t="str">
            <v>Univerzita Mateja Bela v Banskej Bystrici</v>
          </cell>
          <cell r="AN2858">
            <v>1</v>
          </cell>
          <cell r="AO2858">
            <v>2</v>
          </cell>
          <cell r="AP2858">
            <v>0</v>
          </cell>
          <cell r="AQ2858">
            <v>0</v>
          </cell>
          <cell r="AR2858">
            <v>1</v>
          </cell>
          <cell r="BF2858">
            <v>1</v>
          </cell>
          <cell r="BG2858">
            <v>1.19</v>
          </cell>
          <cell r="BH2858">
            <v>1.14006993006993</v>
          </cell>
          <cell r="BI2858">
            <v>2</v>
          </cell>
          <cell r="BJ2858">
            <v>0</v>
          </cell>
        </row>
        <row r="2859">
          <cell r="D2859" t="str">
            <v>Univerzita Mateja Bela v Banskej Bystrici</v>
          </cell>
          <cell r="AN2859">
            <v>3</v>
          </cell>
          <cell r="AO2859">
            <v>3</v>
          </cell>
          <cell r="AP2859">
            <v>0</v>
          </cell>
          <cell r="AQ2859">
            <v>0</v>
          </cell>
          <cell r="AR2859">
            <v>3</v>
          </cell>
          <cell r="BF2859">
            <v>2.4</v>
          </cell>
          <cell r="BG2859">
            <v>3.5999999999999996</v>
          </cell>
          <cell r="BH2859">
            <v>3.4071428571428566</v>
          </cell>
          <cell r="BI2859">
            <v>3</v>
          </cell>
          <cell r="BJ2859">
            <v>0</v>
          </cell>
        </row>
        <row r="2860">
          <cell r="D2860" t="str">
            <v>Univerzita Mateja Bela v Banskej Bystrici</v>
          </cell>
          <cell r="AN2860">
            <v>1.5</v>
          </cell>
          <cell r="AO2860">
            <v>1.5</v>
          </cell>
          <cell r="AP2860">
            <v>0</v>
          </cell>
          <cell r="AQ2860">
            <v>0</v>
          </cell>
          <cell r="AR2860">
            <v>1.5</v>
          </cell>
          <cell r="BF2860">
            <v>1.2</v>
          </cell>
          <cell r="BG2860">
            <v>1.3080000000000001</v>
          </cell>
          <cell r="BH2860">
            <v>1.3080000000000001</v>
          </cell>
          <cell r="BI2860">
            <v>1.5</v>
          </cell>
          <cell r="BJ2860">
            <v>0</v>
          </cell>
        </row>
        <row r="2861">
          <cell r="D2861" t="str">
            <v>Univerzita Mateja Bela v Banskej Bystrici</v>
          </cell>
          <cell r="AN2861">
            <v>6</v>
          </cell>
          <cell r="AO2861">
            <v>6</v>
          </cell>
          <cell r="AP2861">
            <v>0</v>
          </cell>
          <cell r="AQ2861">
            <v>0</v>
          </cell>
          <cell r="AR2861">
            <v>6</v>
          </cell>
          <cell r="BF2861">
            <v>4.5</v>
          </cell>
          <cell r="BG2861">
            <v>4.5</v>
          </cell>
          <cell r="BH2861">
            <v>4.5</v>
          </cell>
          <cell r="BI2861">
            <v>6</v>
          </cell>
          <cell r="BJ2861">
            <v>0</v>
          </cell>
        </row>
        <row r="2862">
          <cell r="D2862" t="str">
            <v>Univerzita Mateja Bela v Banskej Bystrici</v>
          </cell>
          <cell r="AN2862">
            <v>2</v>
          </cell>
          <cell r="AO2862">
            <v>2</v>
          </cell>
          <cell r="AP2862">
            <v>0</v>
          </cell>
          <cell r="AQ2862">
            <v>0</v>
          </cell>
          <cell r="AR2862">
            <v>2</v>
          </cell>
          <cell r="BF2862">
            <v>1.7</v>
          </cell>
          <cell r="BG2862">
            <v>2.1589999999999998</v>
          </cell>
          <cell r="BH2862">
            <v>2.0433392857142856</v>
          </cell>
          <cell r="BI2862">
            <v>2</v>
          </cell>
          <cell r="BJ2862">
            <v>0</v>
          </cell>
        </row>
        <row r="2863">
          <cell r="D2863" t="str">
            <v>Univerzita Komenského v Bratislave</v>
          </cell>
          <cell r="AN2863">
            <v>0</v>
          </cell>
          <cell r="AO2863">
            <v>0</v>
          </cell>
          <cell r="AP2863">
            <v>0</v>
          </cell>
          <cell r="AQ2863">
            <v>0</v>
          </cell>
          <cell r="AR2863">
            <v>0</v>
          </cell>
          <cell r="BF2863">
            <v>0</v>
          </cell>
          <cell r="BG2863">
            <v>0</v>
          </cell>
          <cell r="BH2863">
            <v>0</v>
          </cell>
          <cell r="BI2863">
            <v>1</v>
          </cell>
          <cell r="BJ2863">
            <v>0</v>
          </cell>
        </row>
        <row r="2864">
          <cell r="D2864" t="str">
            <v>Univerzita Komenského v Bratislave</v>
          </cell>
          <cell r="AN2864">
            <v>2</v>
          </cell>
          <cell r="AO2864">
            <v>2</v>
          </cell>
          <cell r="AP2864">
            <v>2</v>
          </cell>
          <cell r="AQ2864">
            <v>2</v>
          </cell>
          <cell r="AR2864">
            <v>2</v>
          </cell>
          <cell r="BF2864">
            <v>3</v>
          </cell>
          <cell r="BG2864">
            <v>4.4399999999999995</v>
          </cell>
          <cell r="BH2864">
            <v>4.2142372881355925</v>
          </cell>
          <cell r="BI2864">
            <v>2</v>
          </cell>
          <cell r="BJ2864">
            <v>0</v>
          </cell>
        </row>
        <row r="2865">
          <cell r="D2865" t="str">
            <v>Univerzita Komenského v Bratislave</v>
          </cell>
          <cell r="AN2865">
            <v>28</v>
          </cell>
          <cell r="AO2865">
            <v>28</v>
          </cell>
          <cell r="AP2865">
            <v>28</v>
          </cell>
          <cell r="AQ2865">
            <v>28</v>
          </cell>
          <cell r="AR2865">
            <v>28</v>
          </cell>
          <cell r="BF2865">
            <v>42</v>
          </cell>
          <cell r="BG2865">
            <v>55.440000000000005</v>
          </cell>
          <cell r="BH2865">
            <v>52.920000000000009</v>
          </cell>
          <cell r="BI2865">
            <v>28</v>
          </cell>
          <cell r="BJ2865">
            <v>0</v>
          </cell>
        </row>
        <row r="2866">
          <cell r="D2866" t="str">
            <v>Univerzita Komenského v Bratislave</v>
          </cell>
          <cell r="AN2866">
            <v>1.5</v>
          </cell>
          <cell r="AO2866">
            <v>1.5</v>
          </cell>
          <cell r="AP2866">
            <v>0</v>
          </cell>
          <cell r="AQ2866">
            <v>0</v>
          </cell>
          <cell r="AR2866">
            <v>1.5</v>
          </cell>
          <cell r="BF2866">
            <v>2.25</v>
          </cell>
          <cell r="BG2866">
            <v>2.6774999999999998</v>
          </cell>
          <cell r="BH2866">
            <v>2.6774999999999998</v>
          </cell>
          <cell r="BI2866">
            <v>1.5</v>
          </cell>
          <cell r="BJ2866">
            <v>0</v>
          </cell>
        </row>
        <row r="2867">
          <cell r="D2867" t="str">
            <v>Univerzita Komenského v Bratislave</v>
          </cell>
          <cell r="AN2867">
            <v>6</v>
          </cell>
          <cell r="AO2867">
            <v>6</v>
          </cell>
          <cell r="AP2867">
            <v>6</v>
          </cell>
          <cell r="AQ2867">
            <v>6</v>
          </cell>
          <cell r="AR2867">
            <v>6</v>
          </cell>
          <cell r="BF2867">
            <v>9</v>
          </cell>
          <cell r="BG2867">
            <v>13.32</v>
          </cell>
          <cell r="BH2867">
            <v>13.32</v>
          </cell>
          <cell r="BI2867">
            <v>6</v>
          </cell>
          <cell r="BJ2867">
            <v>0</v>
          </cell>
        </row>
        <row r="2868">
          <cell r="D2868" t="str">
            <v>Univerzita Komenského v Bratislave</v>
          </cell>
          <cell r="AN2868">
            <v>5</v>
          </cell>
          <cell r="AO2868">
            <v>5</v>
          </cell>
          <cell r="AP2868">
            <v>5</v>
          </cell>
          <cell r="AQ2868">
            <v>5</v>
          </cell>
          <cell r="AR2868">
            <v>5</v>
          </cell>
          <cell r="BF2868">
            <v>7.5</v>
          </cell>
          <cell r="BG2868">
            <v>11.1</v>
          </cell>
          <cell r="BH2868">
            <v>11.1</v>
          </cell>
          <cell r="BI2868">
            <v>5</v>
          </cell>
          <cell r="BJ2868">
            <v>0</v>
          </cell>
        </row>
        <row r="2869">
          <cell r="D2869" t="str">
            <v>Univerzita Komenského v Bratislave</v>
          </cell>
          <cell r="AN2869">
            <v>2</v>
          </cell>
          <cell r="AO2869">
            <v>2.5</v>
          </cell>
          <cell r="AP2869">
            <v>2.5</v>
          </cell>
          <cell r="AQ2869">
            <v>2</v>
          </cell>
          <cell r="AR2869">
            <v>2</v>
          </cell>
          <cell r="BF2869">
            <v>3</v>
          </cell>
          <cell r="BG2869">
            <v>3.57</v>
          </cell>
          <cell r="BH2869">
            <v>3.57</v>
          </cell>
          <cell r="BI2869">
            <v>2.5</v>
          </cell>
          <cell r="BJ2869">
            <v>0</v>
          </cell>
        </row>
        <row r="2870">
          <cell r="D2870" t="str">
            <v>Univerzita Komenského v Bratislave</v>
          </cell>
          <cell r="AN2870">
            <v>0.5</v>
          </cell>
          <cell r="AO2870">
            <v>1</v>
          </cell>
          <cell r="AP2870">
            <v>1</v>
          </cell>
          <cell r="AQ2870">
            <v>0.5</v>
          </cell>
          <cell r="AR2870">
            <v>0.5</v>
          </cell>
          <cell r="BF2870">
            <v>0.75</v>
          </cell>
          <cell r="BG2870">
            <v>0.89249999999999996</v>
          </cell>
          <cell r="BH2870">
            <v>0.86468181818181811</v>
          </cell>
          <cell r="BI2870">
            <v>1</v>
          </cell>
          <cell r="BJ2870">
            <v>0</v>
          </cell>
        </row>
        <row r="2871">
          <cell r="D2871" t="str">
            <v>Univerzita Komenského v Bratislave</v>
          </cell>
          <cell r="AN2871">
            <v>3</v>
          </cell>
          <cell r="AO2871">
            <v>4</v>
          </cell>
          <cell r="AP2871">
            <v>4</v>
          </cell>
          <cell r="AQ2871">
            <v>3</v>
          </cell>
          <cell r="AR2871">
            <v>3</v>
          </cell>
          <cell r="BF2871">
            <v>4.5</v>
          </cell>
          <cell r="BG2871">
            <v>6.66</v>
          </cell>
          <cell r="BH2871">
            <v>6.66</v>
          </cell>
          <cell r="BI2871">
            <v>4</v>
          </cell>
          <cell r="BJ2871">
            <v>0</v>
          </cell>
        </row>
        <row r="2872">
          <cell r="D2872" t="str">
            <v>Univerzita Komenského v Bratislave</v>
          </cell>
          <cell r="AN2872">
            <v>1.5</v>
          </cell>
          <cell r="AO2872">
            <v>1.5</v>
          </cell>
          <cell r="AP2872">
            <v>0</v>
          </cell>
          <cell r="AQ2872">
            <v>0</v>
          </cell>
          <cell r="AR2872">
            <v>1.5</v>
          </cell>
          <cell r="BF2872">
            <v>1.35</v>
          </cell>
          <cell r="BG2872">
            <v>1.6065</v>
          </cell>
          <cell r="BH2872">
            <v>1.6065</v>
          </cell>
          <cell r="BI2872">
            <v>1.5</v>
          </cell>
          <cell r="BJ2872">
            <v>0</v>
          </cell>
        </row>
        <row r="2873">
          <cell r="D2873" t="str">
            <v>Univerzita Komenského v Bratislave</v>
          </cell>
          <cell r="AN2873">
            <v>0</v>
          </cell>
          <cell r="AO2873">
            <v>1</v>
          </cell>
          <cell r="AP2873">
            <v>1</v>
          </cell>
          <cell r="AQ2873">
            <v>0</v>
          </cell>
          <cell r="AR2873">
            <v>0</v>
          </cell>
          <cell r="BF2873">
            <v>0</v>
          </cell>
          <cell r="BG2873">
            <v>0</v>
          </cell>
          <cell r="BH2873">
            <v>0</v>
          </cell>
          <cell r="BI2873">
            <v>1</v>
          </cell>
          <cell r="BJ2873">
            <v>0</v>
          </cell>
        </row>
        <row r="2874">
          <cell r="D2874" t="str">
            <v>Univerzita Komenského v Bratislave</v>
          </cell>
          <cell r="AN2874">
            <v>0</v>
          </cell>
          <cell r="AO2874">
            <v>1</v>
          </cell>
          <cell r="AP2874">
            <v>1</v>
          </cell>
          <cell r="AQ2874">
            <v>0</v>
          </cell>
          <cell r="AR2874">
            <v>0</v>
          </cell>
          <cell r="BF2874">
            <v>0</v>
          </cell>
          <cell r="BG2874">
            <v>0</v>
          </cell>
          <cell r="BH2874">
            <v>0</v>
          </cell>
          <cell r="BI2874">
            <v>1</v>
          </cell>
          <cell r="BJ2874">
            <v>0</v>
          </cell>
        </row>
        <row r="2875">
          <cell r="D2875" t="str">
            <v>Univerzita Komenského v Bratislave</v>
          </cell>
          <cell r="AN2875">
            <v>2</v>
          </cell>
          <cell r="AO2875">
            <v>2</v>
          </cell>
          <cell r="AP2875">
            <v>2</v>
          </cell>
          <cell r="AQ2875">
            <v>2</v>
          </cell>
          <cell r="AR2875">
            <v>2</v>
          </cell>
          <cell r="BF2875">
            <v>3</v>
          </cell>
          <cell r="BG2875">
            <v>4.4399999999999995</v>
          </cell>
          <cell r="BH2875">
            <v>4.4399999999999995</v>
          </cell>
          <cell r="BI2875">
            <v>2</v>
          </cell>
          <cell r="BJ2875">
            <v>0</v>
          </cell>
        </row>
        <row r="2876">
          <cell r="D2876" t="str">
            <v>Univerzita Konštantína Filozofa v Nitre</v>
          </cell>
          <cell r="AN2876">
            <v>0</v>
          </cell>
          <cell r="AO2876">
            <v>0</v>
          </cell>
          <cell r="AP2876">
            <v>0</v>
          </cell>
          <cell r="AQ2876">
            <v>0</v>
          </cell>
          <cell r="AR2876">
            <v>0</v>
          </cell>
          <cell r="BF2876">
            <v>0</v>
          </cell>
          <cell r="BG2876">
            <v>0</v>
          </cell>
          <cell r="BH2876">
            <v>0</v>
          </cell>
          <cell r="BI2876">
            <v>34</v>
          </cell>
          <cell r="BJ2876">
            <v>0</v>
          </cell>
        </row>
        <row r="2877">
          <cell r="D2877" t="str">
            <v>Univerzita Konštantína Filozofa v Nitre</v>
          </cell>
          <cell r="AN2877">
            <v>0</v>
          </cell>
          <cell r="AO2877">
            <v>0</v>
          </cell>
          <cell r="AP2877">
            <v>0</v>
          </cell>
          <cell r="AQ2877">
            <v>0</v>
          </cell>
          <cell r="AR2877">
            <v>0</v>
          </cell>
          <cell r="BF2877">
            <v>0</v>
          </cell>
          <cell r="BG2877">
            <v>0</v>
          </cell>
          <cell r="BH2877">
            <v>0</v>
          </cell>
          <cell r="BI2877">
            <v>6</v>
          </cell>
          <cell r="BJ2877">
            <v>0</v>
          </cell>
        </row>
        <row r="2878">
          <cell r="D2878" t="str">
            <v>Univerzita Konštantína Filozofa v Nitre</v>
          </cell>
          <cell r="AN2878">
            <v>4</v>
          </cell>
          <cell r="AO2878">
            <v>5</v>
          </cell>
          <cell r="AP2878">
            <v>0</v>
          </cell>
          <cell r="AQ2878">
            <v>0</v>
          </cell>
          <cell r="AR2878">
            <v>4</v>
          </cell>
          <cell r="BF2878">
            <v>3.0999999999999996</v>
          </cell>
          <cell r="BG2878">
            <v>4.4639999999999995</v>
          </cell>
          <cell r="BH2878">
            <v>4.3227341772151897</v>
          </cell>
          <cell r="BI2878">
            <v>5</v>
          </cell>
          <cell r="BJ2878">
            <v>0</v>
          </cell>
        </row>
        <row r="2879">
          <cell r="D2879" t="str">
            <v>Univerzita Konštantína Filozofa v Nitre</v>
          </cell>
          <cell r="AN2879">
            <v>1</v>
          </cell>
          <cell r="AO2879">
            <v>0</v>
          </cell>
          <cell r="AP2879">
            <v>0</v>
          </cell>
          <cell r="AQ2879">
            <v>0</v>
          </cell>
          <cell r="AR2879">
            <v>1</v>
          </cell>
          <cell r="BF2879">
            <v>4</v>
          </cell>
          <cell r="BG2879">
            <v>4.4000000000000004</v>
          </cell>
          <cell r="BH2879">
            <v>2.2000000000000002</v>
          </cell>
          <cell r="BI2879">
            <v>1</v>
          </cell>
          <cell r="BJ2879">
            <v>1</v>
          </cell>
        </row>
        <row r="2880">
          <cell r="D2880" t="str">
            <v>Univerzita Konštantína Filozofa v Nitre</v>
          </cell>
          <cell r="AN2880">
            <v>3</v>
          </cell>
          <cell r="AO2880">
            <v>0</v>
          </cell>
          <cell r="AP2880">
            <v>0</v>
          </cell>
          <cell r="AQ2880">
            <v>0</v>
          </cell>
          <cell r="AR2880">
            <v>3</v>
          </cell>
          <cell r="BF2880">
            <v>12</v>
          </cell>
          <cell r="BG2880">
            <v>13.200000000000001</v>
          </cell>
          <cell r="BH2880">
            <v>13.200000000000001</v>
          </cell>
          <cell r="BI2880">
            <v>3</v>
          </cell>
          <cell r="BJ2880">
            <v>3</v>
          </cell>
        </row>
        <row r="2881">
          <cell r="D2881" t="str">
            <v>Univerzita Konštantína Filozofa v Nitre</v>
          </cell>
          <cell r="AN2881">
            <v>20.5</v>
          </cell>
          <cell r="AO2881">
            <v>20.5</v>
          </cell>
          <cell r="AP2881">
            <v>0</v>
          </cell>
          <cell r="AQ2881">
            <v>0</v>
          </cell>
          <cell r="AR2881">
            <v>20.5</v>
          </cell>
          <cell r="BF2881">
            <v>30.75</v>
          </cell>
          <cell r="BG2881">
            <v>36.592500000000001</v>
          </cell>
          <cell r="BH2881">
            <v>33.265909090909091</v>
          </cell>
          <cell r="BI2881">
            <v>20.5</v>
          </cell>
          <cell r="BJ2881">
            <v>0</v>
          </cell>
        </row>
        <row r="2882">
          <cell r="D2882" t="str">
            <v>Univerzita Konštantína Filozofa v Nitre</v>
          </cell>
          <cell r="AN2882">
            <v>16</v>
          </cell>
          <cell r="AO2882">
            <v>16</v>
          </cell>
          <cell r="AP2882">
            <v>0</v>
          </cell>
          <cell r="AQ2882">
            <v>0</v>
          </cell>
          <cell r="AR2882">
            <v>16</v>
          </cell>
          <cell r="BF2882">
            <v>24</v>
          </cell>
          <cell r="BG2882">
            <v>24.96</v>
          </cell>
          <cell r="BH2882">
            <v>21.12</v>
          </cell>
          <cell r="BI2882">
            <v>16</v>
          </cell>
          <cell r="BJ2882">
            <v>0</v>
          </cell>
        </row>
        <row r="2883">
          <cell r="D2883" t="str">
            <v>Univerzita Konštantína Filozofa v Nitre</v>
          </cell>
          <cell r="AN2883">
            <v>3</v>
          </cell>
          <cell r="AO2883">
            <v>3</v>
          </cell>
          <cell r="AP2883">
            <v>0</v>
          </cell>
          <cell r="AQ2883">
            <v>0</v>
          </cell>
          <cell r="AR2883">
            <v>3</v>
          </cell>
          <cell r="BF2883">
            <v>4.5</v>
          </cell>
          <cell r="BG2883">
            <v>6.4799999999999995</v>
          </cell>
          <cell r="BH2883">
            <v>6.4799999999999995</v>
          </cell>
          <cell r="BI2883">
            <v>3</v>
          </cell>
          <cell r="BJ2883">
            <v>0</v>
          </cell>
        </row>
        <row r="2884">
          <cell r="D2884" t="str">
            <v>Univerzita Konštantína Filozofa v Nitre</v>
          </cell>
          <cell r="AN2884">
            <v>42</v>
          </cell>
          <cell r="AO2884">
            <v>44</v>
          </cell>
          <cell r="AP2884">
            <v>0</v>
          </cell>
          <cell r="AQ2884">
            <v>0</v>
          </cell>
          <cell r="AR2884">
            <v>42</v>
          </cell>
          <cell r="BF2884">
            <v>30.299999999999997</v>
          </cell>
          <cell r="BG2884">
            <v>44.843999999999994</v>
          </cell>
          <cell r="BH2884">
            <v>44.843999999999994</v>
          </cell>
          <cell r="BI2884">
            <v>44</v>
          </cell>
          <cell r="BJ2884">
            <v>0</v>
          </cell>
        </row>
        <row r="2885">
          <cell r="D2885" t="str">
            <v>Akadémia umení v Banskej Bystrici</v>
          </cell>
          <cell r="AN2885">
            <v>25</v>
          </cell>
          <cell r="AO2885">
            <v>25</v>
          </cell>
          <cell r="AP2885">
            <v>0</v>
          </cell>
          <cell r="AQ2885">
            <v>0</v>
          </cell>
          <cell r="AR2885">
            <v>25</v>
          </cell>
          <cell r="BF2885">
            <v>37.5</v>
          </cell>
          <cell r="BG2885">
            <v>121.125</v>
          </cell>
          <cell r="BH2885">
            <v>107.66666666666666</v>
          </cell>
          <cell r="BI2885">
            <v>25</v>
          </cell>
          <cell r="BJ2885">
            <v>0</v>
          </cell>
        </row>
        <row r="2886">
          <cell r="D2886" t="str">
            <v>Akadémia umení v Banskej Bystrici</v>
          </cell>
          <cell r="AN2886">
            <v>8</v>
          </cell>
          <cell r="AO2886">
            <v>8</v>
          </cell>
          <cell r="AP2886">
            <v>0</v>
          </cell>
          <cell r="AQ2886">
            <v>0</v>
          </cell>
          <cell r="AR2886">
            <v>8</v>
          </cell>
          <cell r="BF2886">
            <v>12</v>
          </cell>
          <cell r="BG2886">
            <v>38.76</v>
          </cell>
          <cell r="BH2886">
            <v>38.76</v>
          </cell>
          <cell r="BI2886">
            <v>8</v>
          </cell>
          <cell r="BJ2886">
            <v>0</v>
          </cell>
        </row>
        <row r="2887">
          <cell r="D2887" t="str">
            <v>Akadémia umení v Banskej Bystrici</v>
          </cell>
          <cell r="AN2887">
            <v>19</v>
          </cell>
          <cell r="AO2887">
            <v>19</v>
          </cell>
          <cell r="AP2887">
            <v>0</v>
          </cell>
          <cell r="AQ2887">
            <v>0</v>
          </cell>
          <cell r="AR2887">
            <v>19</v>
          </cell>
          <cell r="BF2887">
            <v>28.5</v>
          </cell>
          <cell r="BG2887">
            <v>92.054999999999993</v>
          </cell>
          <cell r="BH2887">
            <v>61.370000000000005</v>
          </cell>
          <cell r="BI2887">
            <v>19</v>
          </cell>
          <cell r="BJ2887">
            <v>0</v>
          </cell>
        </row>
        <row r="2888">
          <cell r="D2888" t="str">
            <v>Univerzita Pavla Jozefa Šafárika v Košiciach</v>
          </cell>
          <cell r="AN2888">
            <v>38</v>
          </cell>
          <cell r="AO2888">
            <v>38</v>
          </cell>
          <cell r="AP2888">
            <v>0</v>
          </cell>
          <cell r="AQ2888">
            <v>0</v>
          </cell>
          <cell r="AR2888">
            <v>38</v>
          </cell>
          <cell r="BF2888">
            <v>57</v>
          </cell>
          <cell r="BG2888">
            <v>84.36</v>
          </cell>
          <cell r="BH2888">
            <v>60.25714285714286</v>
          </cell>
          <cell r="BI2888">
            <v>38</v>
          </cell>
          <cell r="BJ2888">
            <v>0</v>
          </cell>
        </row>
        <row r="2889">
          <cell r="D2889" t="str">
            <v>Univerzita Pavla Jozefa Šafárika v Košiciach</v>
          </cell>
          <cell r="AN2889">
            <v>16</v>
          </cell>
          <cell r="AO2889">
            <v>16</v>
          </cell>
          <cell r="AP2889">
            <v>16</v>
          </cell>
          <cell r="AQ2889">
            <v>16</v>
          </cell>
          <cell r="AR2889">
            <v>16</v>
          </cell>
          <cell r="BF2889">
            <v>24</v>
          </cell>
          <cell r="BG2889">
            <v>35.519999999999996</v>
          </cell>
          <cell r="BH2889">
            <v>35.519999999999996</v>
          </cell>
          <cell r="BI2889">
            <v>16</v>
          </cell>
          <cell r="BJ2889">
            <v>0</v>
          </cell>
        </row>
        <row r="2890">
          <cell r="D2890" t="str">
            <v>Univerzita Pavla Jozefa Šafárika v Košiciach</v>
          </cell>
          <cell r="AN2890">
            <v>7</v>
          </cell>
          <cell r="AO2890">
            <v>7</v>
          </cell>
          <cell r="AP2890">
            <v>7</v>
          </cell>
          <cell r="AQ2890">
            <v>7</v>
          </cell>
          <cell r="AR2890">
            <v>7</v>
          </cell>
          <cell r="BF2890">
            <v>10.5</v>
          </cell>
          <cell r="BG2890">
            <v>15.54</v>
          </cell>
          <cell r="BH2890">
            <v>15.54</v>
          </cell>
          <cell r="BI2890">
            <v>7</v>
          </cell>
          <cell r="BJ2890">
            <v>0</v>
          </cell>
        </row>
        <row r="2891">
          <cell r="D2891" t="str">
            <v>Univerzita Pavla Jozefa Šafárika v Košiciach</v>
          </cell>
          <cell r="AN2891">
            <v>4</v>
          </cell>
          <cell r="AO2891">
            <v>5</v>
          </cell>
          <cell r="AP2891">
            <v>5</v>
          </cell>
          <cell r="AQ2891">
            <v>4</v>
          </cell>
          <cell r="AR2891">
            <v>4</v>
          </cell>
          <cell r="BF2891">
            <v>6</v>
          </cell>
          <cell r="BG2891">
            <v>8.879999999999999</v>
          </cell>
          <cell r="BH2891">
            <v>8.879999999999999</v>
          </cell>
          <cell r="BI2891">
            <v>5</v>
          </cell>
          <cell r="BJ2891">
            <v>0</v>
          </cell>
        </row>
        <row r="2892">
          <cell r="D2892" t="str">
            <v>Univerzita Pavla Jozefa Šafárika v Košiciach</v>
          </cell>
          <cell r="AN2892">
            <v>2</v>
          </cell>
          <cell r="AO2892">
            <v>3</v>
          </cell>
          <cell r="AP2892">
            <v>3</v>
          </cell>
          <cell r="AQ2892">
            <v>2</v>
          </cell>
          <cell r="AR2892">
            <v>2</v>
          </cell>
          <cell r="BF2892">
            <v>3</v>
          </cell>
          <cell r="BG2892">
            <v>3.96</v>
          </cell>
          <cell r="BH2892">
            <v>3.96</v>
          </cell>
          <cell r="BI2892">
            <v>3</v>
          </cell>
          <cell r="BJ2892">
            <v>0</v>
          </cell>
        </row>
        <row r="2893">
          <cell r="D2893" t="str">
            <v>Univerzita Pavla Jozefa Šafárika v Košiciach</v>
          </cell>
          <cell r="AN2893">
            <v>1.5</v>
          </cell>
          <cell r="AO2893">
            <v>1.5</v>
          </cell>
          <cell r="AP2893">
            <v>1.5</v>
          </cell>
          <cell r="AQ2893">
            <v>1.5</v>
          </cell>
          <cell r="AR2893">
            <v>1.5</v>
          </cell>
          <cell r="BF2893">
            <v>2.25</v>
          </cell>
          <cell r="BG2893">
            <v>3.2399999999999998</v>
          </cell>
          <cell r="BH2893">
            <v>3.2399999999999998</v>
          </cell>
          <cell r="BI2893">
            <v>1.5</v>
          </cell>
          <cell r="BJ2893">
            <v>0</v>
          </cell>
        </row>
        <row r="2894">
          <cell r="D2894" t="str">
            <v>Univerzita Pavla Jozefa Šafárika v Košiciach</v>
          </cell>
          <cell r="AN2894">
            <v>12</v>
          </cell>
          <cell r="AO2894">
            <v>12</v>
          </cell>
          <cell r="AP2894">
            <v>0</v>
          </cell>
          <cell r="AQ2894">
            <v>0</v>
          </cell>
          <cell r="AR2894">
            <v>12</v>
          </cell>
          <cell r="BF2894">
            <v>18</v>
          </cell>
          <cell r="BG2894">
            <v>26.64</v>
          </cell>
          <cell r="BH2894">
            <v>21.312000000000001</v>
          </cell>
          <cell r="BI2894">
            <v>12</v>
          </cell>
          <cell r="BJ2894">
            <v>0</v>
          </cell>
        </row>
        <row r="2895">
          <cell r="D2895" t="str">
            <v>Univerzita Pavla Jozefa Šafárika v Košiciach</v>
          </cell>
          <cell r="AN2895">
            <v>7</v>
          </cell>
          <cell r="AO2895">
            <v>8</v>
          </cell>
          <cell r="AP2895">
            <v>8</v>
          </cell>
          <cell r="AQ2895">
            <v>7</v>
          </cell>
          <cell r="AR2895">
            <v>7</v>
          </cell>
          <cell r="BF2895">
            <v>10.5</v>
          </cell>
          <cell r="BG2895">
            <v>15.54</v>
          </cell>
          <cell r="BH2895">
            <v>15.54</v>
          </cell>
          <cell r="BI2895">
            <v>8</v>
          </cell>
          <cell r="BJ2895">
            <v>0</v>
          </cell>
        </row>
        <row r="2896">
          <cell r="D2896" t="str">
            <v>Univerzita Pavla Jozefa Šafárika v Košiciach</v>
          </cell>
          <cell r="AN2896">
            <v>20</v>
          </cell>
          <cell r="AO2896">
            <v>21</v>
          </cell>
          <cell r="AP2896">
            <v>21</v>
          </cell>
          <cell r="AQ2896">
            <v>20</v>
          </cell>
          <cell r="AR2896">
            <v>20</v>
          </cell>
          <cell r="BF2896">
            <v>30</v>
          </cell>
          <cell r="BG2896">
            <v>44.4</v>
          </cell>
          <cell r="BH2896">
            <v>44.4</v>
          </cell>
          <cell r="BI2896">
            <v>21</v>
          </cell>
          <cell r="BJ2896">
            <v>0</v>
          </cell>
        </row>
        <row r="2897">
          <cell r="D2897" t="str">
            <v>Univerzita Pavla Jozefa Šafárika v Košiciach</v>
          </cell>
          <cell r="AN2897">
            <v>10</v>
          </cell>
          <cell r="AO2897">
            <v>10</v>
          </cell>
          <cell r="AP2897">
            <v>10</v>
          </cell>
          <cell r="AQ2897">
            <v>10</v>
          </cell>
          <cell r="AR2897">
            <v>10</v>
          </cell>
          <cell r="BF2897">
            <v>15</v>
          </cell>
          <cell r="BG2897">
            <v>22.2</v>
          </cell>
          <cell r="BH2897">
            <v>22.2</v>
          </cell>
          <cell r="BI2897">
            <v>10</v>
          </cell>
          <cell r="BJ2897">
            <v>0</v>
          </cell>
        </row>
        <row r="2898">
          <cell r="D2898" t="str">
            <v>Univerzita Pavla Jozefa Šafárika v Košiciach</v>
          </cell>
          <cell r="AN2898">
            <v>11</v>
          </cell>
          <cell r="AO2898">
            <v>11</v>
          </cell>
          <cell r="AP2898">
            <v>0</v>
          </cell>
          <cell r="AQ2898">
            <v>0</v>
          </cell>
          <cell r="AR2898">
            <v>11</v>
          </cell>
          <cell r="BF2898">
            <v>16.5</v>
          </cell>
          <cell r="BG2898">
            <v>24.419999999999998</v>
          </cell>
          <cell r="BH2898">
            <v>20.931428571428572</v>
          </cell>
          <cell r="BI2898">
            <v>11</v>
          </cell>
          <cell r="BJ2898">
            <v>0</v>
          </cell>
        </row>
        <row r="2899">
          <cell r="D2899" t="str">
            <v>Univerzita Pavla Jozefa Šafárika v Košiciach</v>
          </cell>
          <cell r="AN2899">
            <v>4</v>
          </cell>
          <cell r="AO2899">
            <v>4</v>
          </cell>
          <cell r="AP2899">
            <v>4</v>
          </cell>
          <cell r="AQ2899">
            <v>4</v>
          </cell>
          <cell r="AR2899">
            <v>4</v>
          </cell>
          <cell r="BF2899">
            <v>6</v>
          </cell>
          <cell r="BG2899">
            <v>8.879999999999999</v>
          </cell>
          <cell r="BH2899">
            <v>8.879999999999999</v>
          </cell>
          <cell r="BI2899">
            <v>4</v>
          </cell>
          <cell r="BJ2899">
            <v>0</v>
          </cell>
        </row>
        <row r="2900">
          <cell r="D2900" t="str">
            <v>Univerzita Pavla Jozefa Šafárika v Košiciach</v>
          </cell>
          <cell r="AN2900">
            <v>3</v>
          </cell>
          <cell r="AO2900">
            <v>3</v>
          </cell>
          <cell r="AP2900">
            <v>3</v>
          </cell>
          <cell r="AQ2900">
            <v>3</v>
          </cell>
          <cell r="AR2900">
            <v>3</v>
          </cell>
          <cell r="BF2900">
            <v>4.5</v>
          </cell>
          <cell r="BG2900">
            <v>5.94</v>
          </cell>
          <cell r="BH2900">
            <v>5.94</v>
          </cell>
          <cell r="BI2900">
            <v>3</v>
          </cell>
          <cell r="BJ2900">
            <v>0</v>
          </cell>
        </row>
        <row r="2901">
          <cell r="D2901" t="str">
            <v>Univerzita Pavla Jozefa Šafárika v Košiciach</v>
          </cell>
          <cell r="AN2901">
            <v>6</v>
          </cell>
          <cell r="AO2901">
            <v>6</v>
          </cell>
          <cell r="AP2901">
            <v>0</v>
          </cell>
          <cell r="AQ2901">
            <v>0</v>
          </cell>
          <cell r="AR2901">
            <v>6</v>
          </cell>
          <cell r="BF2901">
            <v>9</v>
          </cell>
          <cell r="BG2901">
            <v>13.32</v>
          </cell>
          <cell r="BH2901">
            <v>6.66</v>
          </cell>
          <cell r="BI2901">
            <v>6</v>
          </cell>
          <cell r="BJ2901">
            <v>0</v>
          </cell>
        </row>
        <row r="2902">
          <cell r="D2902" t="str">
            <v>Univerzita Pavla Jozefa Šafárika v Košiciach</v>
          </cell>
          <cell r="AN2902">
            <v>3</v>
          </cell>
          <cell r="AO2902">
            <v>3</v>
          </cell>
          <cell r="AP2902">
            <v>0</v>
          </cell>
          <cell r="AQ2902">
            <v>0</v>
          </cell>
          <cell r="AR2902">
            <v>3</v>
          </cell>
          <cell r="BF2902">
            <v>2.7</v>
          </cell>
          <cell r="BG2902">
            <v>3.3480000000000003</v>
          </cell>
          <cell r="BH2902">
            <v>2.6505000000000001</v>
          </cell>
          <cell r="BI2902">
            <v>3</v>
          </cell>
          <cell r="BJ2902">
            <v>0</v>
          </cell>
        </row>
        <row r="2903">
          <cell r="D2903" t="str">
            <v>Univerzita Pavla Jozefa Šafárika v Košiciach</v>
          </cell>
          <cell r="AN2903">
            <v>7</v>
          </cell>
          <cell r="AO2903">
            <v>7</v>
          </cell>
          <cell r="AP2903">
            <v>7</v>
          </cell>
          <cell r="AQ2903">
            <v>7</v>
          </cell>
          <cell r="AR2903">
            <v>7</v>
          </cell>
          <cell r="BF2903">
            <v>5.5</v>
          </cell>
          <cell r="BG2903">
            <v>8.14</v>
          </cell>
          <cell r="BH2903">
            <v>8.14</v>
          </cell>
          <cell r="BI2903">
            <v>7</v>
          </cell>
          <cell r="BJ2903">
            <v>0</v>
          </cell>
        </row>
        <row r="2904">
          <cell r="D2904" t="str">
            <v>Univerzita Pavla Jozefa Šafárika v Košiciach</v>
          </cell>
          <cell r="AN2904">
            <v>1</v>
          </cell>
          <cell r="AO2904">
            <v>1</v>
          </cell>
          <cell r="AP2904">
            <v>1</v>
          </cell>
          <cell r="AQ2904">
            <v>1</v>
          </cell>
          <cell r="AR2904">
            <v>1</v>
          </cell>
          <cell r="BF2904">
            <v>1</v>
          </cell>
          <cell r="BG2904">
            <v>1.48</v>
          </cell>
          <cell r="BH2904">
            <v>1.48</v>
          </cell>
          <cell r="BI2904">
            <v>1</v>
          </cell>
          <cell r="BJ2904">
            <v>0</v>
          </cell>
        </row>
        <row r="2905">
          <cell r="D2905" t="str">
            <v>Univerzita Pavla Jozefa Šafárika v Košiciach</v>
          </cell>
          <cell r="AN2905">
            <v>1</v>
          </cell>
          <cell r="AO2905">
            <v>1</v>
          </cell>
          <cell r="AP2905">
            <v>1</v>
          </cell>
          <cell r="AQ2905">
            <v>1</v>
          </cell>
          <cell r="AR2905">
            <v>1</v>
          </cell>
          <cell r="BF2905">
            <v>1</v>
          </cell>
          <cell r="BG2905">
            <v>1.24</v>
          </cell>
          <cell r="BH2905">
            <v>1.24</v>
          </cell>
          <cell r="BI2905">
            <v>1</v>
          </cell>
          <cell r="BJ2905">
            <v>0</v>
          </cell>
        </row>
        <row r="2906">
          <cell r="D2906" t="str">
            <v>Univerzita Pavla Jozefa Šafárika v Košiciach</v>
          </cell>
          <cell r="AN2906">
            <v>3</v>
          </cell>
          <cell r="AO2906">
            <v>3</v>
          </cell>
          <cell r="AP2906">
            <v>3</v>
          </cell>
          <cell r="AQ2906">
            <v>3</v>
          </cell>
          <cell r="AR2906">
            <v>3</v>
          </cell>
          <cell r="BF2906">
            <v>2.4</v>
          </cell>
          <cell r="BG2906">
            <v>2.7840000000000003</v>
          </cell>
          <cell r="BH2906">
            <v>2.7840000000000003</v>
          </cell>
          <cell r="BI2906">
            <v>3</v>
          </cell>
          <cell r="BJ2906">
            <v>0</v>
          </cell>
        </row>
        <row r="2907">
          <cell r="D2907" t="str">
            <v>Univerzita Pavla Jozefa Šafárika v Košiciach</v>
          </cell>
          <cell r="AN2907">
            <v>2</v>
          </cell>
          <cell r="AO2907">
            <v>2</v>
          </cell>
          <cell r="AP2907">
            <v>2</v>
          </cell>
          <cell r="AQ2907">
            <v>2</v>
          </cell>
          <cell r="AR2907">
            <v>2</v>
          </cell>
          <cell r="BF2907">
            <v>3</v>
          </cell>
          <cell r="BG2907">
            <v>4.4399999999999995</v>
          </cell>
          <cell r="BH2907">
            <v>4.4399999999999995</v>
          </cell>
          <cell r="BI2907">
            <v>2</v>
          </cell>
          <cell r="BJ2907">
            <v>0</v>
          </cell>
        </row>
        <row r="2908">
          <cell r="D2908" t="str">
            <v>Univerzita Konštantína Filozofa v Nitre</v>
          </cell>
          <cell r="AN2908">
            <v>0</v>
          </cell>
          <cell r="AO2908">
            <v>0</v>
          </cell>
          <cell r="AP2908">
            <v>0</v>
          </cell>
          <cell r="AQ2908">
            <v>0</v>
          </cell>
          <cell r="AR2908">
            <v>0</v>
          </cell>
          <cell r="BF2908">
            <v>0</v>
          </cell>
          <cell r="BG2908">
            <v>0</v>
          </cell>
          <cell r="BH2908">
            <v>0</v>
          </cell>
          <cell r="BI2908">
            <v>34</v>
          </cell>
          <cell r="BJ2908">
            <v>0</v>
          </cell>
        </row>
        <row r="2909">
          <cell r="D2909" t="str">
            <v>Univerzita Konštantína Filozofa v Nitre</v>
          </cell>
          <cell r="AN2909">
            <v>10</v>
          </cell>
          <cell r="AO2909">
            <v>10</v>
          </cell>
          <cell r="AP2909">
            <v>0</v>
          </cell>
          <cell r="AQ2909">
            <v>0</v>
          </cell>
          <cell r="AR2909">
            <v>10</v>
          </cell>
          <cell r="BF2909">
            <v>15</v>
          </cell>
          <cell r="BG2909">
            <v>15</v>
          </cell>
          <cell r="BH2909">
            <v>15</v>
          </cell>
          <cell r="BI2909">
            <v>10</v>
          </cell>
          <cell r="BJ2909">
            <v>0</v>
          </cell>
        </row>
        <row r="2910">
          <cell r="D2910" t="str">
            <v>Katolícka univerzita v Ružomberku</v>
          </cell>
          <cell r="AN2910">
            <v>62</v>
          </cell>
          <cell r="AO2910">
            <v>63</v>
          </cell>
          <cell r="AP2910">
            <v>0</v>
          </cell>
          <cell r="AQ2910">
            <v>0</v>
          </cell>
          <cell r="AR2910">
            <v>62</v>
          </cell>
          <cell r="BF2910">
            <v>93</v>
          </cell>
          <cell r="BG2910">
            <v>93</v>
          </cell>
          <cell r="BH2910">
            <v>87.685714285714283</v>
          </cell>
          <cell r="BI2910">
            <v>63</v>
          </cell>
          <cell r="BJ2910">
            <v>0</v>
          </cell>
        </row>
        <row r="2911">
          <cell r="D2911" t="str">
            <v>Katolícka univerzita v Ružomberku</v>
          </cell>
          <cell r="AN2911">
            <v>12</v>
          </cell>
          <cell r="AO2911">
            <v>20</v>
          </cell>
          <cell r="AP2911">
            <v>0</v>
          </cell>
          <cell r="AQ2911">
            <v>0</v>
          </cell>
          <cell r="AR2911">
            <v>12</v>
          </cell>
          <cell r="BF2911">
            <v>18</v>
          </cell>
          <cell r="BG2911">
            <v>18</v>
          </cell>
          <cell r="BH2911">
            <v>15</v>
          </cell>
          <cell r="BI2911">
            <v>20</v>
          </cell>
          <cell r="BJ2911">
            <v>0</v>
          </cell>
        </row>
        <row r="2912">
          <cell r="D2912" t="str">
            <v>Katolícka univerzita v Ružomberku</v>
          </cell>
          <cell r="AN2912">
            <v>1</v>
          </cell>
          <cell r="AO2912">
            <v>2</v>
          </cell>
          <cell r="AP2912">
            <v>0</v>
          </cell>
          <cell r="AQ2912">
            <v>0</v>
          </cell>
          <cell r="AR2912">
            <v>1</v>
          </cell>
          <cell r="BF2912">
            <v>1</v>
          </cell>
          <cell r="BG2912">
            <v>1</v>
          </cell>
          <cell r="BH2912">
            <v>1</v>
          </cell>
          <cell r="BI2912">
            <v>2</v>
          </cell>
          <cell r="BJ2912">
            <v>0</v>
          </cell>
        </row>
        <row r="2913">
          <cell r="D2913" t="str">
            <v>Katolícka univerzita v Ružomberku</v>
          </cell>
          <cell r="AN2913">
            <v>10</v>
          </cell>
          <cell r="AO2913">
            <v>11</v>
          </cell>
          <cell r="AP2913">
            <v>0</v>
          </cell>
          <cell r="AQ2913">
            <v>0</v>
          </cell>
          <cell r="AR2913">
            <v>10</v>
          </cell>
          <cell r="BF2913">
            <v>9.1</v>
          </cell>
          <cell r="BG2913">
            <v>9.9190000000000005</v>
          </cell>
          <cell r="BH2913">
            <v>9.3372404692082114</v>
          </cell>
          <cell r="BI2913">
            <v>11</v>
          </cell>
          <cell r="BJ2913">
            <v>0</v>
          </cell>
        </row>
        <row r="2914">
          <cell r="D2914" t="str">
            <v>Katolícka univerzita v Ružomberku</v>
          </cell>
          <cell r="AN2914">
            <v>0.5</v>
          </cell>
          <cell r="AO2914">
            <v>0.5</v>
          </cell>
          <cell r="AP2914">
            <v>0</v>
          </cell>
          <cell r="AQ2914">
            <v>0</v>
          </cell>
          <cell r="AR2914">
            <v>0.5</v>
          </cell>
          <cell r="BF2914">
            <v>0.75</v>
          </cell>
          <cell r="BG2914">
            <v>0.81750000000000012</v>
          </cell>
          <cell r="BH2914">
            <v>0.74692446043165472</v>
          </cell>
          <cell r="BI2914">
            <v>0.5</v>
          </cell>
          <cell r="BJ2914">
            <v>0</v>
          </cell>
        </row>
        <row r="2915">
          <cell r="D2915" t="str">
            <v>Katolícka univerzita v Ružomberku</v>
          </cell>
          <cell r="AN2915">
            <v>1</v>
          </cell>
          <cell r="AO2915">
            <v>1.5</v>
          </cell>
          <cell r="AP2915">
            <v>0</v>
          </cell>
          <cell r="AQ2915">
            <v>0</v>
          </cell>
          <cell r="AR2915">
            <v>1</v>
          </cell>
          <cell r="BF2915">
            <v>1.5</v>
          </cell>
          <cell r="BG2915">
            <v>1.6350000000000002</v>
          </cell>
          <cell r="BH2915">
            <v>1.6350000000000002</v>
          </cell>
          <cell r="BI2915">
            <v>1.5</v>
          </cell>
          <cell r="BJ2915">
            <v>0</v>
          </cell>
        </row>
        <row r="2916">
          <cell r="D2916" t="str">
            <v>Katolícka univerzita v Ružomberku</v>
          </cell>
          <cell r="AN2916">
            <v>3</v>
          </cell>
          <cell r="AO2916">
            <v>4</v>
          </cell>
          <cell r="AP2916">
            <v>0</v>
          </cell>
          <cell r="AQ2916">
            <v>0</v>
          </cell>
          <cell r="AR2916">
            <v>3</v>
          </cell>
          <cell r="BF2916">
            <v>2.0999999999999996</v>
          </cell>
          <cell r="BG2916">
            <v>2.0999999999999996</v>
          </cell>
          <cell r="BH2916">
            <v>1.8823170731707315</v>
          </cell>
          <cell r="BI2916">
            <v>4</v>
          </cell>
          <cell r="BJ2916">
            <v>0</v>
          </cell>
        </row>
        <row r="2917">
          <cell r="D2917" t="str">
            <v>Univerzita Pavla Jozefa Šafárika v Košiciach</v>
          </cell>
          <cell r="AN2917">
            <v>0</v>
          </cell>
          <cell r="AO2917">
            <v>0</v>
          </cell>
          <cell r="AP2917">
            <v>0</v>
          </cell>
          <cell r="AQ2917">
            <v>0</v>
          </cell>
          <cell r="AR2917">
            <v>0</v>
          </cell>
          <cell r="BF2917">
            <v>0</v>
          </cell>
          <cell r="BG2917">
            <v>0</v>
          </cell>
          <cell r="BH2917">
            <v>0</v>
          </cell>
          <cell r="BI2917">
            <v>1</v>
          </cell>
          <cell r="BJ2917">
            <v>0</v>
          </cell>
        </row>
        <row r="2918">
          <cell r="D2918" t="str">
            <v>Univerzita Pavla Jozefa Šafárika v Košiciach</v>
          </cell>
          <cell r="AN2918">
            <v>0</v>
          </cell>
          <cell r="AO2918">
            <v>0</v>
          </cell>
          <cell r="AP2918">
            <v>0</v>
          </cell>
          <cell r="AQ2918">
            <v>0</v>
          </cell>
          <cell r="AR2918">
            <v>0</v>
          </cell>
          <cell r="BF2918">
            <v>0</v>
          </cell>
          <cell r="BG2918">
            <v>0</v>
          </cell>
          <cell r="BH2918">
            <v>0</v>
          </cell>
          <cell r="BI2918">
            <v>1</v>
          </cell>
          <cell r="BJ2918">
            <v>0</v>
          </cell>
        </row>
        <row r="2919">
          <cell r="D2919" t="str">
            <v>Univerzita Pavla Jozefa Šafárika v Košiciach</v>
          </cell>
          <cell r="AN2919">
            <v>2</v>
          </cell>
          <cell r="AO2919">
            <v>0</v>
          </cell>
          <cell r="AP2919">
            <v>0</v>
          </cell>
          <cell r="AQ2919">
            <v>0</v>
          </cell>
          <cell r="AR2919">
            <v>2</v>
          </cell>
          <cell r="BF2919">
            <v>6</v>
          </cell>
          <cell r="BG2919">
            <v>20.46</v>
          </cell>
          <cell r="BH2919">
            <v>20.46</v>
          </cell>
          <cell r="BI2919">
            <v>2</v>
          </cell>
          <cell r="BJ2919">
            <v>2</v>
          </cell>
        </row>
        <row r="2920">
          <cell r="D2920" t="str">
            <v>Trnavská univerzita v Trnave</v>
          </cell>
          <cell r="AN2920">
            <v>2</v>
          </cell>
          <cell r="AO2920">
            <v>2</v>
          </cell>
          <cell r="AP2920">
            <v>0</v>
          </cell>
          <cell r="AQ2920">
            <v>0</v>
          </cell>
          <cell r="AR2920">
            <v>2</v>
          </cell>
          <cell r="BF2920">
            <v>3</v>
          </cell>
          <cell r="BG2920">
            <v>3</v>
          </cell>
          <cell r="BH2920">
            <v>2.6666666666666665</v>
          </cell>
          <cell r="BI2920">
            <v>2</v>
          </cell>
          <cell r="BJ2920">
            <v>0</v>
          </cell>
        </row>
        <row r="2921">
          <cell r="D2921" t="str">
            <v>Trnavská univerzita v Trnave</v>
          </cell>
          <cell r="AN2921">
            <v>0</v>
          </cell>
          <cell r="AO2921">
            <v>0</v>
          </cell>
          <cell r="AP2921">
            <v>0</v>
          </cell>
          <cell r="AQ2921">
            <v>0</v>
          </cell>
          <cell r="AR2921">
            <v>0</v>
          </cell>
          <cell r="BF2921">
            <v>0</v>
          </cell>
          <cell r="BG2921">
            <v>0</v>
          </cell>
          <cell r="BH2921">
            <v>0</v>
          </cell>
          <cell r="BI2921">
            <v>3</v>
          </cell>
          <cell r="BJ2921">
            <v>0</v>
          </cell>
        </row>
        <row r="2922">
          <cell r="D2922" t="str">
            <v>Univerzita Pavla Jozefa Šafárika v Košiciach</v>
          </cell>
          <cell r="AN2922">
            <v>4</v>
          </cell>
          <cell r="AO2922">
            <v>0</v>
          </cell>
          <cell r="AP2922">
            <v>0</v>
          </cell>
          <cell r="AQ2922">
            <v>0</v>
          </cell>
          <cell r="AR2922">
            <v>4</v>
          </cell>
          <cell r="BF2922">
            <v>16</v>
          </cell>
          <cell r="BG2922">
            <v>17.600000000000001</v>
          </cell>
          <cell r="BH2922">
            <v>17.600000000000001</v>
          </cell>
          <cell r="BI2922">
            <v>4</v>
          </cell>
          <cell r="BJ2922">
            <v>4</v>
          </cell>
        </row>
        <row r="2923">
          <cell r="D2923" t="str">
            <v>Univerzita Pavla Jozefa Šafárika v Košiciach</v>
          </cell>
          <cell r="AN2923">
            <v>21</v>
          </cell>
          <cell r="AO2923">
            <v>21</v>
          </cell>
          <cell r="AP2923">
            <v>0</v>
          </cell>
          <cell r="AQ2923">
            <v>0</v>
          </cell>
          <cell r="AR2923">
            <v>21</v>
          </cell>
          <cell r="BF2923">
            <v>31.5</v>
          </cell>
          <cell r="BG2923">
            <v>46.62</v>
          </cell>
          <cell r="BH2923">
            <v>46.62</v>
          </cell>
          <cell r="BI2923">
            <v>21</v>
          </cell>
          <cell r="BJ2923">
            <v>0</v>
          </cell>
        </row>
        <row r="2924">
          <cell r="D2924" t="str">
            <v>Univerzita Konštantína Filozofa v Nitre</v>
          </cell>
          <cell r="AN2924">
            <v>13</v>
          </cell>
          <cell r="AO2924">
            <v>13</v>
          </cell>
          <cell r="AP2924">
            <v>13</v>
          </cell>
          <cell r="AQ2924">
            <v>13</v>
          </cell>
          <cell r="AR2924">
            <v>13</v>
          </cell>
          <cell r="BF2924">
            <v>19.5</v>
          </cell>
          <cell r="BG2924">
            <v>28.08</v>
          </cell>
          <cell r="BH2924">
            <v>28.08</v>
          </cell>
          <cell r="BI2924">
            <v>13</v>
          </cell>
          <cell r="BJ2924">
            <v>0</v>
          </cell>
        </row>
        <row r="2925">
          <cell r="D2925" t="str">
            <v>Univerzita Konštantína Filozofa v Nitre</v>
          </cell>
          <cell r="AN2925">
            <v>2.5</v>
          </cell>
          <cell r="AO2925">
            <v>3</v>
          </cell>
          <cell r="AP2925">
            <v>0</v>
          </cell>
          <cell r="AQ2925">
            <v>0</v>
          </cell>
          <cell r="AR2925">
            <v>2.5</v>
          </cell>
          <cell r="BF2925">
            <v>3.75</v>
          </cell>
          <cell r="BG2925">
            <v>5.3999999999999995</v>
          </cell>
          <cell r="BH2925">
            <v>4.4470588235294111</v>
          </cell>
          <cell r="BI2925">
            <v>3</v>
          </cell>
          <cell r="BJ2925">
            <v>0</v>
          </cell>
        </row>
        <row r="2926">
          <cell r="D2926" t="str">
            <v>Univerzita Konštantína Filozofa v Nitre</v>
          </cell>
          <cell r="AN2926">
            <v>1</v>
          </cell>
          <cell r="AO2926">
            <v>2</v>
          </cell>
          <cell r="AP2926">
            <v>0</v>
          </cell>
          <cell r="AQ2926">
            <v>0</v>
          </cell>
          <cell r="AR2926">
            <v>1</v>
          </cell>
          <cell r="BF2926">
            <v>1.5</v>
          </cell>
          <cell r="BG2926">
            <v>2.2199999999999998</v>
          </cell>
          <cell r="BH2926">
            <v>1.1099999999999999</v>
          </cell>
          <cell r="BI2926">
            <v>2</v>
          </cell>
          <cell r="BJ2926">
            <v>0</v>
          </cell>
        </row>
        <row r="2927">
          <cell r="D2927" t="str">
            <v>Univerzita Konštantína Filozofa v Nitre</v>
          </cell>
          <cell r="AN2927">
            <v>19</v>
          </cell>
          <cell r="AO2927">
            <v>20</v>
          </cell>
          <cell r="AP2927">
            <v>0</v>
          </cell>
          <cell r="AQ2927">
            <v>0</v>
          </cell>
          <cell r="AR2927">
            <v>19</v>
          </cell>
          <cell r="BF2927">
            <v>28.5</v>
          </cell>
          <cell r="BG2927">
            <v>42.18</v>
          </cell>
          <cell r="BH2927">
            <v>36.907499999999999</v>
          </cell>
          <cell r="BI2927">
            <v>20</v>
          </cell>
          <cell r="BJ2927">
            <v>0</v>
          </cell>
        </row>
        <row r="2928">
          <cell r="D2928" t="str">
            <v>Univerzita Konštantína Filozofa v Nitre</v>
          </cell>
          <cell r="AN2928">
            <v>2.5</v>
          </cell>
          <cell r="AO2928">
            <v>2.5</v>
          </cell>
          <cell r="AP2928">
            <v>2.5</v>
          </cell>
          <cell r="AQ2928">
            <v>2.5</v>
          </cell>
          <cell r="AR2928">
            <v>2.5</v>
          </cell>
          <cell r="BF2928">
            <v>3.75</v>
          </cell>
          <cell r="BG2928">
            <v>5.3999999999999995</v>
          </cell>
          <cell r="BH2928">
            <v>5.3999999999999995</v>
          </cell>
          <cell r="BI2928">
            <v>2.5</v>
          </cell>
          <cell r="BJ2928">
            <v>0</v>
          </cell>
        </row>
        <row r="2929">
          <cell r="D2929" t="str">
            <v>Univerzita Konštantína Filozofa v Nitre</v>
          </cell>
          <cell r="AN2929">
            <v>0</v>
          </cell>
          <cell r="AO2929">
            <v>0</v>
          </cell>
          <cell r="AP2929">
            <v>0</v>
          </cell>
          <cell r="AQ2929">
            <v>0</v>
          </cell>
          <cell r="AR2929">
            <v>0</v>
          </cell>
          <cell r="BF2929">
            <v>0</v>
          </cell>
          <cell r="BG2929">
            <v>0</v>
          </cell>
          <cell r="BH2929">
            <v>0</v>
          </cell>
          <cell r="BI2929">
            <v>1</v>
          </cell>
          <cell r="BJ2929">
            <v>0</v>
          </cell>
        </row>
        <row r="2930">
          <cell r="D2930" t="str">
            <v>Univerzita Komenského v Bratislave</v>
          </cell>
          <cell r="AN2930">
            <v>0</v>
          </cell>
          <cell r="AO2930">
            <v>0</v>
          </cell>
          <cell r="AP2930">
            <v>0</v>
          </cell>
          <cell r="AQ2930">
            <v>0</v>
          </cell>
          <cell r="AR2930">
            <v>0</v>
          </cell>
          <cell r="BF2930">
            <v>0</v>
          </cell>
          <cell r="BG2930">
            <v>0</v>
          </cell>
          <cell r="BH2930">
            <v>0</v>
          </cell>
          <cell r="BI2930">
            <v>2</v>
          </cell>
          <cell r="BJ2930">
            <v>0</v>
          </cell>
        </row>
        <row r="2931">
          <cell r="D2931" t="str">
            <v>Univerzita Komenského v Bratislave</v>
          </cell>
          <cell r="AN2931">
            <v>1</v>
          </cell>
          <cell r="AO2931">
            <v>1</v>
          </cell>
          <cell r="AP2931">
            <v>0</v>
          </cell>
          <cell r="AQ2931">
            <v>0</v>
          </cell>
          <cell r="AR2931">
            <v>1</v>
          </cell>
          <cell r="BF2931">
            <v>1.5</v>
          </cell>
          <cell r="BG2931">
            <v>1.6350000000000002</v>
          </cell>
          <cell r="BH2931">
            <v>1.6350000000000002</v>
          </cell>
          <cell r="BI2931">
            <v>1</v>
          </cell>
          <cell r="BJ2931">
            <v>0</v>
          </cell>
        </row>
        <row r="2932">
          <cell r="D2932" t="str">
            <v>Univerzita Konštantína Filozofa v Nitre</v>
          </cell>
          <cell r="AN2932">
            <v>0</v>
          </cell>
          <cell r="AO2932">
            <v>0</v>
          </cell>
          <cell r="AP2932">
            <v>0</v>
          </cell>
          <cell r="AQ2932">
            <v>0</v>
          </cell>
          <cell r="AR2932">
            <v>0</v>
          </cell>
          <cell r="BF2932">
            <v>0</v>
          </cell>
          <cell r="BG2932">
            <v>0</v>
          </cell>
          <cell r="BH2932">
            <v>0</v>
          </cell>
          <cell r="BI2932">
            <v>1</v>
          </cell>
          <cell r="BJ2932">
            <v>0</v>
          </cell>
        </row>
        <row r="2933">
          <cell r="D2933" t="str">
            <v>Univerzita Konštantína Filozofa v Nitre</v>
          </cell>
          <cell r="AN2933">
            <v>19</v>
          </cell>
          <cell r="AO2933">
            <v>19</v>
          </cell>
          <cell r="AP2933">
            <v>0</v>
          </cell>
          <cell r="AQ2933">
            <v>0</v>
          </cell>
          <cell r="AR2933">
            <v>19</v>
          </cell>
          <cell r="BF2933">
            <v>15.399999999999999</v>
          </cell>
          <cell r="BG2933">
            <v>22.791999999999998</v>
          </cell>
          <cell r="BH2933">
            <v>20.392842105263156</v>
          </cell>
          <cell r="BI2933">
            <v>19</v>
          </cell>
          <cell r="BJ2933">
            <v>0</v>
          </cell>
        </row>
        <row r="2934">
          <cell r="D2934" t="str">
            <v>Univerzita Pavla Jozefa Šafárika v Košiciach</v>
          </cell>
          <cell r="AN2934">
            <v>5</v>
          </cell>
          <cell r="AO2934">
            <v>5</v>
          </cell>
          <cell r="AP2934">
            <v>0</v>
          </cell>
          <cell r="AQ2934">
            <v>0</v>
          </cell>
          <cell r="AR2934">
            <v>5</v>
          </cell>
          <cell r="BF2934">
            <v>3.8</v>
          </cell>
          <cell r="BG2934">
            <v>3.8</v>
          </cell>
          <cell r="BH2934">
            <v>3.3026178010471203</v>
          </cell>
          <cell r="BI2934">
            <v>5</v>
          </cell>
          <cell r="BJ2934">
            <v>0</v>
          </cell>
        </row>
        <row r="2935">
          <cell r="D2935" t="str">
            <v>Univerzita Pavla Jozefa Šafárika v Košiciach</v>
          </cell>
          <cell r="AN2935">
            <v>3</v>
          </cell>
          <cell r="AO2935">
            <v>0</v>
          </cell>
          <cell r="AP2935">
            <v>0</v>
          </cell>
          <cell r="AQ2935">
            <v>0</v>
          </cell>
          <cell r="AR2935">
            <v>3</v>
          </cell>
          <cell r="BF2935">
            <v>12</v>
          </cell>
          <cell r="BG2935">
            <v>13.200000000000001</v>
          </cell>
          <cell r="BH2935">
            <v>13.200000000000001</v>
          </cell>
          <cell r="BI2935">
            <v>3</v>
          </cell>
          <cell r="BJ2935">
            <v>3</v>
          </cell>
        </row>
        <row r="2936">
          <cell r="D2936" t="str">
            <v>Ekonomická univerzita v Bratislave</v>
          </cell>
          <cell r="AN2936">
            <v>0</v>
          </cell>
          <cell r="AO2936">
            <v>0</v>
          </cell>
          <cell r="AP2936">
            <v>0</v>
          </cell>
          <cell r="AQ2936">
            <v>0</v>
          </cell>
          <cell r="AR2936">
            <v>0</v>
          </cell>
          <cell r="BF2936">
            <v>0</v>
          </cell>
          <cell r="BG2936">
            <v>0</v>
          </cell>
          <cell r="BH2936">
            <v>0</v>
          </cell>
          <cell r="BI2936">
            <v>17</v>
          </cell>
          <cell r="BJ2936">
            <v>0</v>
          </cell>
        </row>
        <row r="2937">
          <cell r="D2937" t="str">
            <v>Ekonomická univerzita v Bratislave</v>
          </cell>
          <cell r="AN2937">
            <v>8</v>
          </cell>
          <cell r="AO2937">
            <v>0</v>
          </cell>
          <cell r="AP2937">
            <v>0</v>
          </cell>
          <cell r="AQ2937">
            <v>0</v>
          </cell>
          <cell r="AR2937">
            <v>8</v>
          </cell>
          <cell r="BF2937">
            <v>32</v>
          </cell>
          <cell r="BG2937">
            <v>35.200000000000003</v>
          </cell>
          <cell r="BH2937">
            <v>31.847619047619052</v>
          </cell>
          <cell r="BI2937">
            <v>8</v>
          </cell>
          <cell r="BJ2937">
            <v>8</v>
          </cell>
        </row>
        <row r="2938">
          <cell r="D2938" t="str">
            <v>Ekonomická univerzita v Bratislave</v>
          </cell>
          <cell r="AN2938">
            <v>2</v>
          </cell>
          <cell r="AO2938">
            <v>0</v>
          </cell>
          <cell r="AP2938">
            <v>0</v>
          </cell>
          <cell r="AQ2938">
            <v>0</v>
          </cell>
          <cell r="AR2938">
            <v>2</v>
          </cell>
          <cell r="BF2938">
            <v>8</v>
          </cell>
          <cell r="BG2938">
            <v>8.8000000000000007</v>
          </cell>
          <cell r="BH2938">
            <v>8.8000000000000007</v>
          </cell>
          <cell r="BI2938">
            <v>2</v>
          </cell>
          <cell r="BJ2938">
            <v>2</v>
          </cell>
        </row>
        <row r="2939">
          <cell r="D2939" t="str">
            <v>Ekonomická univerzita v Bratislave</v>
          </cell>
          <cell r="AN2939">
            <v>0</v>
          </cell>
          <cell r="AO2939">
            <v>0</v>
          </cell>
          <cell r="AP2939">
            <v>0</v>
          </cell>
          <cell r="AQ2939">
            <v>0</v>
          </cell>
          <cell r="AR2939">
            <v>0</v>
          </cell>
          <cell r="BF2939">
            <v>0</v>
          </cell>
          <cell r="BG2939">
            <v>0</v>
          </cell>
          <cell r="BH2939">
            <v>0</v>
          </cell>
          <cell r="BI2939">
            <v>6</v>
          </cell>
          <cell r="BJ2939">
            <v>0</v>
          </cell>
        </row>
        <row r="2940">
          <cell r="D2940" t="str">
            <v>Ekonomická univerzita v Bratislave</v>
          </cell>
          <cell r="AN2940">
            <v>107</v>
          </cell>
          <cell r="AO2940">
            <v>109</v>
          </cell>
          <cell r="AP2940">
            <v>0</v>
          </cell>
          <cell r="AQ2940">
            <v>0</v>
          </cell>
          <cell r="AR2940">
            <v>107</v>
          </cell>
          <cell r="BF2940">
            <v>160.5</v>
          </cell>
          <cell r="BG2940">
            <v>166.92000000000002</v>
          </cell>
          <cell r="BH2940">
            <v>144.95684210526318</v>
          </cell>
          <cell r="BI2940">
            <v>109</v>
          </cell>
          <cell r="BJ2940">
            <v>0</v>
          </cell>
        </row>
        <row r="2941">
          <cell r="D2941" t="str">
            <v>Ekonomická univerzita v Bratislave</v>
          </cell>
          <cell r="AN2941">
            <v>131</v>
          </cell>
          <cell r="AO2941">
            <v>134</v>
          </cell>
          <cell r="AP2941">
            <v>0</v>
          </cell>
          <cell r="AQ2941">
            <v>0</v>
          </cell>
          <cell r="AR2941">
            <v>131</v>
          </cell>
          <cell r="BF2941">
            <v>196.5</v>
          </cell>
          <cell r="BG2941">
            <v>204.36</v>
          </cell>
          <cell r="BH2941">
            <v>170.3</v>
          </cell>
          <cell r="BI2941">
            <v>134</v>
          </cell>
          <cell r="BJ2941">
            <v>0</v>
          </cell>
        </row>
        <row r="2942">
          <cell r="D2942" t="str">
            <v>Ekonomická univerzita v Bratislave</v>
          </cell>
          <cell r="AN2942">
            <v>15</v>
          </cell>
          <cell r="AO2942">
            <v>15</v>
          </cell>
          <cell r="AP2942">
            <v>0</v>
          </cell>
          <cell r="AQ2942">
            <v>0</v>
          </cell>
          <cell r="AR2942">
            <v>15</v>
          </cell>
          <cell r="BF2942">
            <v>22.5</v>
          </cell>
          <cell r="BG2942">
            <v>23.400000000000002</v>
          </cell>
          <cell r="BH2942">
            <v>23.400000000000002</v>
          </cell>
          <cell r="BI2942">
            <v>15</v>
          </cell>
          <cell r="BJ2942">
            <v>0</v>
          </cell>
        </row>
        <row r="2943">
          <cell r="D2943" t="str">
            <v>Ekonomická univerzita v Bratislave</v>
          </cell>
          <cell r="AN2943">
            <v>26</v>
          </cell>
          <cell r="AO2943">
            <v>26</v>
          </cell>
          <cell r="AP2943">
            <v>0</v>
          </cell>
          <cell r="AQ2943">
            <v>0</v>
          </cell>
          <cell r="AR2943">
            <v>26</v>
          </cell>
          <cell r="BF2943">
            <v>39</v>
          </cell>
          <cell r="BG2943">
            <v>40.56</v>
          </cell>
          <cell r="BH2943">
            <v>37.440000000000005</v>
          </cell>
          <cell r="BI2943">
            <v>26</v>
          </cell>
          <cell r="BJ2943">
            <v>0</v>
          </cell>
        </row>
        <row r="2944">
          <cell r="D2944" t="str">
            <v>Ekonomická univerzita v Bratislave</v>
          </cell>
          <cell r="AN2944">
            <v>17</v>
          </cell>
          <cell r="AO2944">
            <v>17</v>
          </cell>
          <cell r="AP2944">
            <v>0</v>
          </cell>
          <cell r="AQ2944">
            <v>0</v>
          </cell>
          <cell r="AR2944">
            <v>17</v>
          </cell>
          <cell r="BF2944">
            <v>25.5</v>
          </cell>
          <cell r="BG2944">
            <v>26.52</v>
          </cell>
          <cell r="BH2944">
            <v>14.733333333333334</v>
          </cell>
          <cell r="BI2944">
            <v>17</v>
          </cell>
          <cell r="BJ2944">
            <v>0</v>
          </cell>
        </row>
        <row r="2945">
          <cell r="D2945" t="str">
            <v>Ekonomická univerzita v Bratislave</v>
          </cell>
          <cell r="AN2945">
            <v>0</v>
          </cell>
          <cell r="AO2945">
            <v>5</v>
          </cell>
          <cell r="AP2945">
            <v>0</v>
          </cell>
          <cell r="AQ2945">
            <v>0</v>
          </cell>
          <cell r="AR2945">
            <v>0</v>
          </cell>
          <cell r="BF2945">
            <v>0</v>
          </cell>
          <cell r="BG2945">
            <v>0</v>
          </cell>
          <cell r="BH2945">
            <v>0</v>
          </cell>
          <cell r="BI2945">
            <v>5</v>
          </cell>
          <cell r="BJ2945">
            <v>0</v>
          </cell>
        </row>
        <row r="2946">
          <cell r="D2946" t="str">
            <v>Katolícka univerzita v Ružomberku</v>
          </cell>
          <cell r="AN2946">
            <v>1</v>
          </cell>
          <cell r="AO2946">
            <v>2.5</v>
          </cell>
          <cell r="AP2946">
            <v>0</v>
          </cell>
          <cell r="AQ2946">
            <v>0</v>
          </cell>
          <cell r="AR2946">
            <v>1</v>
          </cell>
          <cell r="BF2946">
            <v>1</v>
          </cell>
          <cell r="BG2946">
            <v>1.0900000000000001</v>
          </cell>
          <cell r="BH2946">
            <v>1.0900000000000001</v>
          </cell>
          <cell r="BI2946">
            <v>2.5</v>
          </cell>
          <cell r="BJ2946">
            <v>0</v>
          </cell>
        </row>
        <row r="2947">
          <cell r="D2947" t="str">
            <v>Katolícka univerzita v Ružomberku</v>
          </cell>
          <cell r="AN2947">
            <v>2</v>
          </cell>
          <cell r="AO2947">
            <v>2.5</v>
          </cell>
          <cell r="AP2947">
            <v>0</v>
          </cell>
          <cell r="AQ2947">
            <v>0</v>
          </cell>
          <cell r="AR2947">
            <v>2</v>
          </cell>
          <cell r="BF2947">
            <v>3</v>
          </cell>
          <cell r="BG2947">
            <v>3.2700000000000005</v>
          </cell>
          <cell r="BH2947">
            <v>2.4525000000000006</v>
          </cell>
          <cell r="BI2947">
            <v>2.5</v>
          </cell>
          <cell r="BJ2947">
            <v>0</v>
          </cell>
        </row>
        <row r="2948">
          <cell r="D2948" t="str">
            <v>Katolícka univerzita v Ružomberku</v>
          </cell>
          <cell r="AN2948">
            <v>8</v>
          </cell>
          <cell r="AO2948">
            <v>9</v>
          </cell>
          <cell r="AP2948">
            <v>0</v>
          </cell>
          <cell r="AQ2948">
            <v>0</v>
          </cell>
          <cell r="AR2948">
            <v>8</v>
          </cell>
          <cell r="BF2948">
            <v>12</v>
          </cell>
          <cell r="BG2948">
            <v>13.080000000000002</v>
          </cell>
          <cell r="BH2948">
            <v>13.080000000000002</v>
          </cell>
          <cell r="BI2948">
            <v>9</v>
          </cell>
          <cell r="BJ2948">
            <v>0</v>
          </cell>
        </row>
        <row r="2949">
          <cell r="D2949" t="str">
            <v>Katolícka univerzita v Ružomberku</v>
          </cell>
          <cell r="AN2949">
            <v>3</v>
          </cell>
          <cell r="AO2949">
            <v>0</v>
          </cell>
          <cell r="AP2949">
            <v>0</v>
          </cell>
          <cell r="AQ2949">
            <v>0</v>
          </cell>
          <cell r="AR2949">
            <v>3</v>
          </cell>
          <cell r="BF2949">
            <v>12</v>
          </cell>
          <cell r="BG2949">
            <v>13.200000000000001</v>
          </cell>
          <cell r="BH2949">
            <v>13.200000000000001</v>
          </cell>
          <cell r="BI2949">
            <v>3</v>
          </cell>
          <cell r="BJ2949">
            <v>3</v>
          </cell>
        </row>
        <row r="2950">
          <cell r="D2950" t="str">
            <v>Katolícka univerzita v Ružomberku</v>
          </cell>
          <cell r="AN2950">
            <v>18</v>
          </cell>
          <cell r="AO2950">
            <v>18</v>
          </cell>
          <cell r="AP2950">
            <v>0</v>
          </cell>
          <cell r="AQ2950">
            <v>0</v>
          </cell>
          <cell r="AR2950">
            <v>18</v>
          </cell>
          <cell r="BF2950">
            <v>27</v>
          </cell>
          <cell r="BG2950">
            <v>32.129999999999995</v>
          </cell>
          <cell r="BH2950">
            <v>28.916999999999998</v>
          </cell>
          <cell r="BI2950">
            <v>18</v>
          </cell>
          <cell r="BJ2950">
            <v>0</v>
          </cell>
        </row>
        <row r="2951">
          <cell r="D2951" t="str">
            <v>Katolícka univerzita v Ružomberku</v>
          </cell>
          <cell r="AN2951">
            <v>1.5</v>
          </cell>
          <cell r="AO2951">
            <v>1.5</v>
          </cell>
          <cell r="AP2951">
            <v>0</v>
          </cell>
          <cell r="AQ2951">
            <v>0</v>
          </cell>
          <cell r="AR2951">
            <v>1.5</v>
          </cell>
          <cell r="BF2951">
            <v>2.25</v>
          </cell>
          <cell r="BG2951">
            <v>2.4525000000000001</v>
          </cell>
          <cell r="BH2951">
            <v>2.4525000000000001</v>
          </cell>
          <cell r="BI2951">
            <v>1.5</v>
          </cell>
          <cell r="BJ2951">
            <v>0</v>
          </cell>
        </row>
        <row r="2952">
          <cell r="D2952" t="str">
            <v>Katolícka univerzita v Ružomberku</v>
          </cell>
          <cell r="AN2952">
            <v>2</v>
          </cell>
          <cell r="AO2952">
            <v>3</v>
          </cell>
          <cell r="AP2952">
            <v>0</v>
          </cell>
          <cell r="AQ2952">
            <v>0</v>
          </cell>
          <cell r="AR2952">
            <v>2</v>
          </cell>
          <cell r="BF2952">
            <v>3</v>
          </cell>
          <cell r="BG2952">
            <v>3.2700000000000005</v>
          </cell>
          <cell r="BH2952">
            <v>3.2700000000000005</v>
          </cell>
          <cell r="BI2952">
            <v>3</v>
          </cell>
          <cell r="BJ2952">
            <v>0</v>
          </cell>
        </row>
        <row r="2953">
          <cell r="D2953" t="str">
            <v>Katolícka univerzita v Ružomberku</v>
          </cell>
          <cell r="AN2953">
            <v>1.5</v>
          </cell>
          <cell r="AO2953">
            <v>2</v>
          </cell>
          <cell r="AP2953">
            <v>0</v>
          </cell>
          <cell r="AQ2953">
            <v>0</v>
          </cell>
          <cell r="AR2953">
            <v>1.5</v>
          </cell>
          <cell r="BF2953">
            <v>2.25</v>
          </cell>
          <cell r="BG2953">
            <v>4.8374999999999995</v>
          </cell>
          <cell r="BH2953">
            <v>3.2250000000000001</v>
          </cell>
          <cell r="BI2953">
            <v>2</v>
          </cell>
          <cell r="BJ2953">
            <v>0</v>
          </cell>
        </row>
        <row r="2954">
          <cell r="D2954" t="str">
            <v>Katolícka univerzita v Ružomberku</v>
          </cell>
          <cell r="AN2954">
            <v>1</v>
          </cell>
          <cell r="AO2954">
            <v>2</v>
          </cell>
          <cell r="AP2954">
            <v>0</v>
          </cell>
          <cell r="AQ2954">
            <v>0</v>
          </cell>
          <cell r="AR2954">
            <v>1</v>
          </cell>
          <cell r="BF2954">
            <v>0.7</v>
          </cell>
          <cell r="BG2954">
            <v>0.7</v>
          </cell>
          <cell r="BH2954">
            <v>0.7</v>
          </cell>
          <cell r="BI2954">
            <v>2</v>
          </cell>
          <cell r="BJ2954">
            <v>0</v>
          </cell>
        </row>
        <row r="2955">
          <cell r="D2955" t="str">
            <v>Katolícka univerzita v Ružomberku</v>
          </cell>
          <cell r="AN2955">
            <v>1</v>
          </cell>
          <cell r="AO2955">
            <v>1</v>
          </cell>
          <cell r="AP2955">
            <v>0</v>
          </cell>
          <cell r="AQ2955">
            <v>0</v>
          </cell>
          <cell r="AR2955">
            <v>1</v>
          </cell>
          <cell r="BF2955">
            <v>1</v>
          </cell>
          <cell r="BG2955">
            <v>1.04</v>
          </cell>
          <cell r="BH2955">
            <v>0.69333333333333347</v>
          </cell>
          <cell r="BI2955">
            <v>1</v>
          </cell>
          <cell r="BJ2955">
            <v>0</v>
          </cell>
        </row>
        <row r="2956">
          <cell r="D2956" t="str">
            <v>Katolícka univerzita v Ružomberku</v>
          </cell>
          <cell r="AN2956">
            <v>0</v>
          </cell>
          <cell r="AO2956">
            <v>0</v>
          </cell>
          <cell r="AP2956">
            <v>0</v>
          </cell>
          <cell r="AQ2956">
            <v>0</v>
          </cell>
          <cell r="AR2956">
            <v>0</v>
          </cell>
          <cell r="BF2956">
            <v>0</v>
          </cell>
          <cell r="BG2956">
            <v>0</v>
          </cell>
          <cell r="BH2956">
            <v>0</v>
          </cell>
          <cell r="BI2956">
            <v>49</v>
          </cell>
          <cell r="BJ2956">
            <v>0</v>
          </cell>
        </row>
        <row r="2957">
          <cell r="D2957" t="str">
            <v>Univerzita Pavla Jozefa Šafárika v Košiciach</v>
          </cell>
          <cell r="AN2957">
            <v>19</v>
          </cell>
          <cell r="AO2957">
            <v>19</v>
          </cell>
          <cell r="AP2957">
            <v>0</v>
          </cell>
          <cell r="AQ2957">
            <v>0</v>
          </cell>
          <cell r="AR2957">
            <v>19</v>
          </cell>
          <cell r="BF2957">
            <v>28.5</v>
          </cell>
          <cell r="BG2957">
            <v>42.75</v>
          </cell>
          <cell r="BH2957">
            <v>37.40625</v>
          </cell>
          <cell r="BI2957">
            <v>19</v>
          </cell>
          <cell r="BJ2957">
            <v>0</v>
          </cell>
        </row>
        <row r="2958">
          <cell r="D2958" t="str">
            <v>Univerzita Pavla Jozefa Šafárika v Košiciach</v>
          </cell>
          <cell r="AN2958">
            <v>0</v>
          </cell>
          <cell r="AO2958">
            <v>0</v>
          </cell>
          <cell r="AP2958">
            <v>0</v>
          </cell>
          <cell r="AQ2958">
            <v>0</v>
          </cell>
          <cell r="AR2958">
            <v>0</v>
          </cell>
          <cell r="BF2958">
            <v>0</v>
          </cell>
          <cell r="BG2958">
            <v>0</v>
          </cell>
          <cell r="BH2958">
            <v>0</v>
          </cell>
          <cell r="BI2958">
            <v>3</v>
          </cell>
          <cell r="BJ2958">
            <v>0</v>
          </cell>
        </row>
        <row r="2959">
          <cell r="D2959" t="str">
            <v>Univerzita Pavla Jozefa Šafárika v Košiciach</v>
          </cell>
          <cell r="AN2959">
            <v>0</v>
          </cell>
          <cell r="AO2959">
            <v>0</v>
          </cell>
          <cell r="AP2959">
            <v>0</v>
          </cell>
          <cell r="AQ2959">
            <v>0</v>
          </cell>
          <cell r="AR2959">
            <v>0</v>
          </cell>
          <cell r="BF2959">
            <v>0</v>
          </cell>
          <cell r="BG2959">
            <v>0</v>
          </cell>
          <cell r="BH2959">
            <v>0</v>
          </cell>
          <cell r="BI2959">
            <v>8</v>
          </cell>
          <cell r="BJ2959">
            <v>0</v>
          </cell>
        </row>
        <row r="2960">
          <cell r="D2960" t="str">
            <v>Univerzita Pavla Jozefa Šafárika v Košiciach</v>
          </cell>
          <cell r="AN2960">
            <v>12</v>
          </cell>
          <cell r="AO2960">
            <v>12</v>
          </cell>
          <cell r="AP2960">
            <v>0</v>
          </cell>
          <cell r="AQ2960">
            <v>0</v>
          </cell>
          <cell r="AR2960">
            <v>12</v>
          </cell>
          <cell r="BF2960">
            <v>18</v>
          </cell>
          <cell r="BG2960">
            <v>18</v>
          </cell>
          <cell r="BH2960">
            <v>14.4</v>
          </cell>
          <cell r="BI2960">
            <v>12</v>
          </cell>
          <cell r="BJ2960">
            <v>0</v>
          </cell>
        </row>
        <row r="2961">
          <cell r="D2961" t="str">
            <v>Univerzita Pavla Jozefa Šafárika v Košiciach</v>
          </cell>
          <cell r="AN2961">
            <v>8</v>
          </cell>
          <cell r="AO2961">
            <v>8</v>
          </cell>
          <cell r="AP2961">
            <v>0</v>
          </cell>
          <cell r="AQ2961">
            <v>0</v>
          </cell>
          <cell r="AR2961">
            <v>8</v>
          </cell>
          <cell r="BF2961">
            <v>12</v>
          </cell>
          <cell r="BG2961">
            <v>13.080000000000002</v>
          </cell>
          <cell r="BH2961">
            <v>9.8100000000000023</v>
          </cell>
          <cell r="BI2961">
            <v>8</v>
          </cell>
          <cell r="BJ2961">
            <v>0</v>
          </cell>
        </row>
        <row r="2962">
          <cell r="D2962" t="str">
            <v>Univerzita Pavla Jozefa Šafárika v Košiciach</v>
          </cell>
          <cell r="AN2962">
            <v>9</v>
          </cell>
          <cell r="AO2962">
            <v>9</v>
          </cell>
          <cell r="AP2962">
            <v>0</v>
          </cell>
          <cell r="AQ2962">
            <v>0</v>
          </cell>
          <cell r="AR2962">
            <v>9</v>
          </cell>
          <cell r="BF2962">
            <v>13.5</v>
          </cell>
          <cell r="BG2962">
            <v>20.25</v>
          </cell>
          <cell r="BH2962">
            <v>20.25</v>
          </cell>
          <cell r="BI2962">
            <v>9</v>
          </cell>
          <cell r="BJ2962">
            <v>0</v>
          </cell>
        </row>
        <row r="2963">
          <cell r="D2963" t="str">
            <v>Univerzita Pavla Jozefa Šafárika v Košiciach</v>
          </cell>
          <cell r="AN2963">
            <v>5</v>
          </cell>
          <cell r="AO2963">
            <v>5</v>
          </cell>
          <cell r="AP2963">
            <v>0</v>
          </cell>
          <cell r="AQ2963">
            <v>0</v>
          </cell>
          <cell r="AR2963">
            <v>5</v>
          </cell>
          <cell r="BF2963">
            <v>7.5</v>
          </cell>
          <cell r="BG2963">
            <v>8.1750000000000007</v>
          </cell>
          <cell r="BH2963">
            <v>6.3583333333333343</v>
          </cell>
          <cell r="BI2963">
            <v>5</v>
          </cell>
          <cell r="BJ2963">
            <v>0</v>
          </cell>
        </row>
        <row r="2964">
          <cell r="D2964" t="str">
            <v>Univerzita Pavla Jozefa Šafárika v Košiciach</v>
          </cell>
          <cell r="AN2964">
            <v>7</v>
          </cell>
          <cell r="AO2964">
            <v>7</v>
          </cell>
          <cell r="AP2964">
            <v>0</v>
          </cell>
          <cell r="AQ2964">
            <v>0</v>
          </cell>
          <cell r="AR2964">
            <v>7</v>
          </cell>
          <cell r="BF2964">
            <v>10.5</v>
          </cell>
          <cell r="BG2964">
            <v>11.445</v>
          </cell>
          <cell r="BH2964">
            <v>11.445</v>
          </cell>
          <cell r="BI2964">
            <v>7</v>
          </cell>
          <cell r="BJ2964">
            <v>0</v>
          </cell>
        </row>
        <row r="2965">
          <cell r="D2965" t="str">
            <v>Univerzita Pavla Jozefa Šafárika v Košiciach</v>
          </cell>
          <cell r="AN2965">
            <v>0</v>
          </cell>
          <cell r="AO2965">
            <v>0</v>
          </cell>
          <cell r="AP2965">
            <v>0</v>
          </cell>
          <cell r="AQ2965">
            <v>0</v>
          </cell>
          <cell r="AR2965">
            <v>0</v>
          </cell>
          <cell r="BF2965">
            <v>0</v>
          </cell>
          <cell r="BG2965">
            <v>0</v>
          </cell>
          <cell r="BH2965">
            <v>0</v>
          </cell>
          <cell r="BI2965">
            <v>4</v>
          </cell>
          <cell r="BJ2965">
            <v>0</v>
          </cell>
        </row>
        <row r="2966">
          <cell r="D2966" t="str">
            <v>Univerzita Pavla Jozefa Šafárika v Košiciach</v>
          </cell>
          <cell r="AN2966">
            <v>7</v>
          </cell>
          <cell r="AO2966">
            <v>10</v>
          </cell>
          <cell r="AP2966">
            <v>0</v>
          </cell>
          <cell r="AQ2966">
            <v>0</v>
          </cell>
          <cell r="AR2966">
            <v>7</v>
          </cell>
          <cell r="BF2966">
            <v>5.5</v>
          </cell>
          <cell r="BG2966">
            <v>5.61</v>
          </cell>
          <cell r="BH2966">
            <v>5.325949367088608</v>
          </cell>
          <cell r="BI2966">
            <v>10</v>
          </cell>
          <cell r="BJ2966">
            <v>0</v>
          </cell>
        </row>
        <row r="2967">
          <cell r="D2967" t="str">
            <v>Univerzita Pavla Jozefa Šafárika v Košiciach</v>
          </cell>
          <cell r="AN2967">
            <v>4</v>
          </cell>
          <cell r="AO2967">
            <v>4</v>
          </cell>
          <cell r="AP2967">
            <v>4</v>
          </cell>
          <cell r="AQ2967">
            <v>0</v>
          </cell>
          <cell r="AR2967">
            <v>4</v>
          </cell>
          <cell r="BF2967">
            <v>3.4</v>
          </cell>
          <cell r="BG2967">
            <v>4.2839999999999998</v>
          </cell>
          <cell r="BH2967">
            <v>4.2839999999999998</v>
          </cell>
          <cell r="BI2967">
            <v>4</v>
          </cell>
          <cell r="BJ2967">
            <v>0</v>
          </cell>
        </row>
        <row r="2968">
          <cell r="D2968" t="str">
            <v>Univerzita Pavla Jozefa Šafárika v Košiciach</v>
          </cell>
          <cell r="AN2968">
            <v>11</v>
          </cell>
          <cell r="AO2968">
            <v>11</v>
          </cell>
          <cell r="AP2968">
            <v>0</v>
          </cell>
          <cell r="AQ2968">
            <v>0</v>
          </cell>
          <cell r="AR2968">
            <v>11</v>
          </cell>
          <cell r="BF2968">
            <v>8.6</v>
          </cell>
          <cell r="BG2968">
            <v>8.9439999999999991</v>
          </cell>
          <cell r="BH2968">
            <v>8.4911392405063282</v>
          </cell>
          <cell r="BI2968">
            <v>11</v>
          </cell>
          <cell r="BJ2968">
            <v>0</v>
          </cell>
        </row>
        <row r="2969">
          <cell r="D2969" t="str">
            <v>Univerzita Pavla Jozefa Šafárika v Košiciach</v>
          </cell>
          <cell r="AN2969">
            <v>4</v>
          </cell>
          <cell r="AO2969">
            <v>4</v>
          </cell>
          <cell r="AP2969">
            <v>0</v>
          </cell>
          <cell r="AQ2969">
            <v>0</v>
          </cell>
          <cell r="AR2969">
            <v>4</v>
          </cell>
          <cell r="BF2969">
            <v>3.0999999999999996</v>
          </cell>
          <cell r="BG2969">
            <v>3.1619999999999995</v>
          </cell>
          <cell r="BH2969">
            <v>3.0018987341772148</v>
          </cell>
          <cell r="BI2969">
            <v>4</v>
          </cell>
          <cell r="BJ2969">
            <v>0</v>
          </cell>
        </row>
        <row r="2970">
          <cell r="D2970" t="str">
            <v>Univerzita Pavla Jozefa Šafárika v Košiciach</v>
          </cell>
          <cell r="AN2970">
            <v>8</v>
          </cell>
          <cell r="AO2970">
            <v>8</v>
          </cell>
          <cell r="AP2970">
            <v>0</v>
          </cell>
          <cell r="AQ2970">
            <v>0</v>
          </cell>
          <cell r="AR2970">
            <v>8</v>
          </cell>
          <cell r="BF2970">
            <v>5.8999999999999995</v>
          </cell>
          <cell r="BG2970">
            <v>6.1359999999999992</v>
          </cell>
          <cell r="BH2970">
            <v>6.1359999999999992</v>
          </cell>
          <cell r="BI2970">
            <v>8</v>
          </cell>
          <cell r="BJ2970">
            <v>0</v>
          </cell>
        </row>
        <row r="2971">
          <cell r="D2971" t="str">
            <v>Univerzita Pavla Jozefa Šafárika v Košiciach</v>
          </cell>
          <cell r="AN2971">
            <v>3</v>
          </cell>
          <cell r="AO2971">
            <v>3</v>
          </cell>
          <cell r="AP2971">
            <v>3</v>
          </cell>
          <cell r="AQ2971">
            <v>0</v>
          </cell>
          <cell r="AR2971">
            <v>3</v>
          </cell>
          <cell r="BF2971">
            <v>2.4</v>
          </cell>
          <cell r="BG2971">
            <v>2.8320000000000003</v>
          </cell>
          <cell r="BH2971">
            <v>2.8320000000000003</v>
          </cell>
          <cell r="BI2971">
            <v>3</v>
          </cell>
          <cell r="BJ2971">
            <v>0</v>
          </cell>
        </row>
        <row r="2972">
          <cell r="D2972" t="str">
            <v>Univerzita Pavla Jozefa Šafárika v Košiciach</v>
          </cell>
          <cell r="AN2972">
            <v>1</v>
          </cell>
          <cell r="AO2972">
            <v>1</v>
          </cell>
          <cell r="AP2972">
            <v>0</v>
          </cell>
          <cell r="AQ2972">
            <v>0</v>
          </cell>
          <cell r="AR2972">
            <v>1</v>
          </cell>
          <cell r="BF2972">
            <v>1</v>
          </cell>
          <cell r="BG2972">
            <v>1.04</v>
          </cell>
          <cell r="BH2972">
            <v>0.98734177215189867</v>
          </cell>
          <cell r="BI2972">
            <v>1</v>
          </cell>
          <cell r="BJ2972">
            <v>0</v>
          </cell>
        </row>
        <row r="2973">
          <cell r="D2973" t="str">
            <v>Univerzita Komenského v Bratislave</v>
          </cell>
          <cell r="AN2973">
            <v>0</v>
          </cell>
          <cell r="AO2973">
            <v>0.5</v>
          </cell>
          <cell r="AP2973">
            <v>0</v>
          </cell>
          <cell r="AQ2973">
            <v>0</v>
          </cell>
          <cell r="AR2973">
            <v>0</v>
          </cell>
          <cell r="BF2973">
            <v>0</v>
          </cell>
          <cell r="BG2973">
            <v>0</v>
          </cell>
          <cell r="BH2973">
            <v>0</v>
          </cell>
          <cell r="BI2973">
            <v>0.5</v>
          </cell>
          <cell r="BJ2973">
            <v>0</v>
          </cell>
        </row>
        <row r="2974">
          <cell r="D2974" t="str">
            <v>Univerzita Komenského v Bratislave</v>
          </cell>
          <cell r="AN2974">
            <v>0</v>
          </cell>
          <cell r="AO2974">
            <v>0.5</v>
          </cell>
          <cell r="AP2974">
            <v>0</v>
          </cell>
          <cell r="AQ2974">
            <v>0</v>
          </cell>
          <cell r="AR2974">
            <v>0</v>
          </cell>
          <cell r="BF2974">
            <v>0</v>
          </cell>
          <cell r="BG2974">
            <v>0</v>
          </cell>
          <cell r="BH2974">
            <v>0</v>
          </cell>
          <cell r="BI2974">
            <v>0.5</v>
          </cell>
          <cell r="BJ2974">
            <v>0</v>
          </cell>
        </row>
        <row r="2975">
          <cell r="D2975" t="str">
            <v>Univerzita Komenského v Bratislave</v>
          </cell>
          <cell r="AN2975">
            <v>3</v>
          </cell>
          <cell r="AO2975">
            <v>0</v>
          </cell>
          <cell r="AP2975">
            <v>0</v>
          </cell>
          <cell r="AQ2975">
            <v>0</v>
          </cell>
          <cell r="AR2975">
            <v>3</v>
          </cell>
          <cell r="BF2975">
            <v>9</v>
          </cell>
          <cell r="BG2975">
            <v>9.9</v>
          </cell>
          <cell r="BH2975">
            <v>9.9</v>
          </cell>
          <cell r="BI2975">
            <v>3</v>
          </cell>
          <cell r="BJ2975">
            <v>3</v>
          </cell>
        </row>
        <row r="2976">
          <cell r="D2976" t="str">
            <v>Univerzita Komenského v Bratislave</v>
          </cell>
          <cell r="AN2976">
            <v>9</v>
          </cell>
          <cell r="AO2976">
            <v>9</v>
          </cell>
          <cell r="AP2976">
            <v>0</v>
          </cell>
          <cell r="AQ2976">
            <v>0</v>
          </cell>
          <cell r="AR2976">
            <v>9</v>
          </cell>
          <cell r="BF2976">
            <v>13.5</v>
          </cell>
          <cell r="BG2976">
            <v>13.5</v>
          </cell>
          <cell r="BH2976">
            <v>11.25</v>
          </cell>
          <cell r="BI2976">
            <v>9</v>
          </cell>
          <cell r="BJ2976">
            <v>0</v>
          </cell>
        </row>
        <row r="2977">
          <cell r="D2977" t="str">
            <v>Univerzita Komenského v Bratislave</v>
          </cell>
          <cell r="AN2977">
            <v>31</v>
          </cell>
          <cell r="AO2977">
            <v>31</v>
          </cell>
          <cell r="AP2977">
            <v>0</v>
          </cell>
          <cell r="AQ2977">
            <v>0</v>
          </cell>
          <cell r="AR2977">
            <v>31</v>
          </cell>
          <cell r="BF2977">
            <v>46.5</v>
          </cell>
          <cell r="BG2977">
            <v>48.36</v>
          </cell>
          <cell r="BH2977">
            <v>45.942</v>
          </cell>
          <cell r="BI2977">
            <v>31</v>
          </cell>
          <cell r="BJ2977">
            <v>0</v>
          </cell>
        </row>
        <row r="2978">
          <cell r="D2978" t="str">
            <v>Univerzita Komenského v Bratislave</v>
          </cell>
          <cell r="AN2978">
            <v>0.5</v>
          </cell>
          <cell r="AO2978">
            <v>0.5</v>
          </cell>
          <cell r="AP2978">
            <v>0</v>
          </cell>
          <cell r="AQ2978">
            <v>0</v>
          </cell>
          <cell r="AR2978">
            <v>0.5</v>
          </cell>
          <cell r="BF2978">
            <v>0.75</v>
          </cell>
          <cell r="BG2978">
            <v>0.89249999999999996</v>
          </cell>
          <cell r="BH2978">
            <v>0.86468181818181811</v>
          </cell>
          <cell r="BI2978">
            <v>0.5</v>
          </cell>
          <cell r="BJ2978">
            <v>0</v>
          </cell>
        </row>
        <row r="2979">
          <cell r="D2979" t="str">
            <v>Univerzita Komenského v Bratislave</v>
          </cell>
          <cell r="AN2979">
            <v>5</v>
          </cell>
          <cell r="AO2979">
            <v>5</v>
          </cell>
          <cell r="AP2979">
            <v>0</v>
          </cell>
          <cell r="AQ2979">
            <v>0</v>
          </cell>
          <cell r="AR2979">
            <v>5</v>
          </cell>
          <cell r="BF2979">
            <v>7.5</v>
          </cell>
          <cell r="BG2979">
            <v>11.25</v>
          </cell>
          <cell r="BH2979">
            <v>10.117449664429531</v>
          </cell>
          <cell r="BI2979">
            <v>5</v>
          </cell>
          <cell r="BJ2979">
            <v>0</v>
          </cell>
        </row>
        <row r="2980">
          <cell r="D2980" t="str">
            <v>Univerzita Komenského v Bratislave</v>
          </cell>
          <cell r="AN2980">
            <v>4.5</v>
          </cell>
          <cell r="AO2980">
            <v>4.5</v>
          </cell>
          <cell r="AP2980">
            <v>0</v>
          </cell>
          <cell r="AQ2980">
            <v>0</v>
          </cell>
          <cell r="AR2980">
            <v>4.5</v>
          </cell>
          <cell r="BF2980">
            <v>6.75</v>
          </cell>
          <cell r="BG2980">
            <v>10.125</v>
          </cell>
          <cell r="BH2980">
            <v>5.625</v>
          </cell>
          <cell r="BI2980">
            <v>4.5</v>
          </cell>
          <cell r="BJ2980">
            <v>0</v>
          </cell>
        </row>
        <row r="2981">
          <cell r="D2981" t="str">
            <v>Univerzita Komenského v Bratislave</v>
          </cell>
          <cell r="AN2981">
            <v>3</v>
          </cell>
          <cell r="AO2981">
            <v>3</v>
          </cell>
          <cell r="AP2981">
            <v>0</v>
          </cell>
          <cell r="AQ2981">
            <v>0</v>
          </cell>
          <cell r="AR2981">
            <v>3</v>
          </cell>
          <cell r="BF2981">
            <v>4.5</v>
          </cell>
          <cell r="BG2981">
            <v>6.75</v>
          </cell>
          <cell r="BH2981">
            <v>6.75</v>
          </cell>
          <cell r="BI2981">
            <v>3</v>
          </cell>
          <cell r="BJ2981">
            <v>0</v>
          </cell>
        </row>
        <row r="2982">
          <cell r="D2982" t="str">
            <v>Univerzita Komenského v Bratislave</v>
          </cell>
          <cell r="AN2982">
            <v>3</v>
          </cell>
          <cell r="AO2982">
            <v>3</v>
          </cell>
          <cell r="AP2982">
            <v>0</v>
          </cell>
          <cell r="AQ2982">
            <v>0</v>
          </cell>
          <cell r="AR2982">
            <v>3</v>
          </cell>
          <cell r="BF2982">
            <v>4.5</v>
          </cell>
          <cell r="BG2982">
            <v>4.9050000000000002</v>
          </cell>
          <cell r="BH2982">
            <v>4.9050000000000002</v>
          </cell>
          <cell r="BI2982">
            <v>3</v>
          </cell>
          <cell r="BJ2982">
            <v>0</v>
          </cell>
        </row>
        <row r="2983">
          <cell r="D2983" t="str">
            <v>Univerzita Komenského v Bratislave</v>
          </cell>
          <cell r="AN2983">
            <v>7</v>
          </cell>
          <cell r="AO2983">
            <v>7</v>
          </cell>
          <cell r="AP2983">
            <v>0</v>
          </cell>
          <cell r="AQ2983">
            <v>0</v>
          </cell>
          <cell r="AR2983">
            <v>7</v>
          </cell>
          <cell r="BF2983">
            <v>10.5</v>
          </cell>
          <cell r="BG2983">
            <v>11.445</v>
          </cell>
          <cell r="BH2983">
            <v>11.445</v>
          </cell>
          <cell r="BI2983">
            <v>7</v>
          </cell>
          <cell r="BJ2983">
            <v>0</v>
          </cell>
        </row>
        <row r="2984">
          <cell r="D2984" t="str">
            <v>Univerzita Komenského v Bratislave</v>
          </cell>
          <cell r="AN2984">
            <v>1</v>
          </cell>
          <cell r="AO2984">
            <v>0</v>
          </cell>
          <cell r="AP2984">
            <v>0</v>
          </cell>
          <cell r="AQ2984">
            <v>0</v>
          </cell>
          <cell r="AR2984">
            <v>0</v>
          </cell>
          <cell r="BF2984">
            <v>0</v>
          </cell>
          <cell r="BG2984">
            <v>0</v>
          </cell>
          <cell r="BH2984">
            <v>0</v>
          </cell>
          <cell r="BI2984">
            <v>3</v>
          </cell>
          <cell r="BJ2984">
            <v>0</v>
          </cell>
        </row>
        <row r="2985">
          <cell r="D2985" t="str">
            <v>Univerzita Komenského v Bratislave</v>
          </cell>
          <cell r="AN2985">
            <v>8</v>
          </cell>
          <cell r="AO2985">
            <v>8</v>
          </cell>
          <cell r="AP2985">
            <v>0</v>
          </cell>
          <cell r="AQ2985">
            <v>0</v>
          </cell>
          <cell r="AR2985">
            <v>8</v>
          </cell>
          <cell r="BF2985">
            <v>6.5</v>
          </cell>
          <cell r="BG2985">
            <v>6.5</v>
          </cell>
          <cell r="BH2985">
            <v>5.958333333333333</v>
          </cell>
          <cell r="BI2985">
            <v>8</v>
          </cell>
          <cell r="BJ2985">
            <v>0</v>
          </cell>
        </row>
        <row r="2986">
          <cell r="D2986" t="str">
            <v>Univerzita Komenského v Bratislave</v>
          </cell>
          <cell r="AN2986">
            <v>8</v>
          </cell>
          <cell r="AO2986">
            <v>8</v>
          </cell>
          <cell r="AP2986">
            <v>0</v>
          </cell>
          <cell r="AQ2986">
            <v>0</v>
          </cell>
          <cell r="AR2986">
            <v>8</v>
          </cell>
          <cell r="BF2986">
            <v>6.8</v>
          </cell>
          <cell r="BG2986">
            <v>7.4119999999999999</v>
          </cell>
          <cell r="BH2986">
            <v>7.4119999999999999</v>
          </cell>
          <cell r="BI2986">
            <v>8</v>
          </cell>
          <cell r="BJ2986">
            <v>0</v>
          </cell>
        </row>
        <row r="2987">
          <cell r="D2987" t="str">
            <v>Univerzita Komenského v Bratislave</v>
          </cell>
          <cell r="AN2987">
            <v>3</v>
          </cell>
          <cell r="AO2987">
            <v>3</v>
          </cell>
          <cell r="AP2987">
            <v>0</v>
          </cell>
          <cell r="AQ2987">
            <v>0</v>
          </cell>
          <cell r="AR2987">
            <v>3</v>
          </cell>
          <cell r="BF2987">
            <v>2.7</v>
          </cell>
          <cell r="BG2987">
            <v>2.7</v>
          </cell>
          <cell r="BH2987">
            <v>2.4573033707865171</v>
          </cell>
          <cell r="BI2987">
            <v>3</v>
          </cell>
          <cell r="BJ2987">
            <v>0</v>
          </cell>
        </row>
        <row r="2988">
          <cell r="D2988" t="str">
            <v>Univerzita Komenského v Bratislave</v>
          </cell>
          <cell r="AN2988">
            <v>4</v>
          </cell>
          <cell r="AO2988">
            <v>4</v>
          </cell>
          <cell r="AP2988">
            <v>0</v>
          </cell>
          <cell r="AQ2988">
            <v>0</v>
          </cell>
          <cell r="AR2988">
            <v>4</v>
          </cell>
          <cell r="BF2988">
            <v>3.7</v>
          </cell>
          <cell r="BG2988">
            <v>3.7</v>
          </cell>
          <cell r="BH2988">
            <v>3.3674157303370786</v>
          </cell>
          <cell r="BI2988">
            <v>4</v>
          </cell>
          <cell r="BJ2988">
            <v>0</v>
          </cell>
        </row>
        <row r="2989">
          <cell r="D2989" t="str">
            <v>Univerzita Komenského v Bratislave</v>
          </cell>
          <cell r="AN2989">
            <v>6.5</v>
          </cell>
          <cell r="AO2989">
            <v>6.5</v>
          </cell>
          <cell r="AP2989">
            <v>0</v>
          </cell>
          <cell r="AQ2989">
            <v>0</v>
          </cell>
          <cell r="AR2989">
            <v>6.5</v>
          </cell>
          <cell r="BF2989">
            <v>6.5</v>
          </cell>
          <cell r="BG2989">
            <v>9.75</v>
          </cell>
          <cell r="BH2989">
            <v>9.75</v>
          </cell>
          <cell r="BI2989">
            <v>6.5</v>
          </cell>
          <cell r="BJ2989">
            <v>0</v>
          </cell>
        </row>
        <row r="2990">
          <cell r="D2990" t="str">
            <v>Univerzita Komenského v Bratislave</v>
          </cell>
          <cell r="AN2990">
            <v>4</v>
          </cell>
          <cell r="AO2990">
            <v>4</v>
          </cell>
          <cell r="AP2990">
            <v>0</v>
          </cell>
          <cell r="AQ2990">
            <v>0</v>
          </cell>
          <cell r="AR2990">
            <v>4</v>
          </cell>
          <cell r="BF2990">
            <v>3.7</v>
          </cell>
          <cell r="BG2990">
            <v>5.5500000000000007</v>
          </cell>
          <cell r="BH2990">
            <v>5.5500000000000007</v>
          </cell>
          <cell r="BI2990">
            <v>4</v>
          </cell>
          <cell r="BJ2990">
            <v>0</v>
          </cell>
        </row>
        <row r="2991">
          <cell r="D2991" t="str">
            <v>Univerzita Komenského v Bratislave</v>
          </cell>
          <cell r="AN2991">
            <v>1</v>
          </cell>
          <cell r="AO2991">
            <v>1</v>
          </cell>
          <cell r="AP2991">
            <v>0</v>
          </cell>
          <cell r="AQ2991">
            <v>0</v>
          </cell>
          <cell r="AR2991">
            <v>1</v>
          </cell>
          <cell r="BF2991">
            <v>1</v>
          </cell>
          <cell r="BG2991">
            <v>1</v>
          </cell>
          <cell r="BH2991">
            <v>0.9101123595505618</v>
          </cell>
          <cell r="BI2991">
            <v>1</v>
          </cell>
          <cell r="BJ2991">
            <v>0</v>
          </cell>
        </row>
        <row r="2992">
          <cell r="D2992" t="str">
            <v>Univerzita Komenského v Bratislave</v>
          </cell>
          <cell r="AN2992">
            <v>1</v>
          </cell>
          <cell r="AO2992">
            <v>1</v>
          </cell>
          <cell r="AP2992">
            <v>0</v>
          </cell>
          <cell r="AQ2992">
            <v>0</v>
          </cell>
          <cell r="AR2992">
            <v>1</v>
          </cell>
          <cell r="BF2992">
            <v>1</v>
          </cell>
          <cell r="BG2992">
            <v>1.02</v>
          </cell>
          <cell r="BH2992">
            <v>0.92831460674157307</v>
          </cell>
          <cell r="BI2992">
            <v>1</v>
          </cell>
          <cell r="BJ2992">
            <v>0</v>
          </cell>
        </row>
        <row r="2993">
          <cell r="D2993" t="str">
            <v>Univerzita Komenského v Bratislave</v>
          </cell>
          <cell r="AN2993">
            <v>5</v>
          </cell>
          <cell r="AO2993">
            <v>5</v>
          </cell>
          <cell r="AP2993">
            <v>0</v>
          </cell>
          <cell r="AQ2993">
            <v>0</v>
          </cell>
          <cell r="AR2993">
            <v>5</v>
          </cell>
          <cell r="BF2993">
            <v>4.0999999999999996</v>
          </cell>
          <cell r="BG2993">
            <v>4.0999999999999996</v>
          </cell>
          <cell r="BH2993">
            <v>3.7583333333333329</v>
          </cell>
          <cell r="BI2993">
            <v>5</v>
          </cell>
          <cell r="BJ2993">
            <v>0</v>
          </cell>
        </row>
        <row r="2994">
          <cell r="D2994" t="str">
            <v>Univerzita Komenského v Bratislave</v>
          </cell>
          <cell r="AN2994">
            <v>1</v>
          </cell>
          <cell r="AO2994">
            <v>1</v>
          </cell>
          <cell r="AP2994">
            <v>0</v>
          </cell>
          <cell r="AQ2994">
            <v>0</v>
          </cell>
          <cell r="AR2994">
            <v>1</v>
          </cell>
          <cell r="BF2994">
            <v>1</v>
          </cell>
          <cell r="BG2994">
            <v>1.02</v>
          </cell>
          <cell r="BH2994">
            <v>0.92831460674157307</v>
          </cell>
          <cell r="BI2994">
            <v>1</v>
          </cell>
          <cell r="BJ2994">
            <v>0</v>
          </cell>
        </row>
        <row r="2995">
          <cell r="D2995" t="str">
            <v>Univerzita Komenského v Bratislave</v>
          </cell>
          <cell r="AN2995">
            <v>14</v>
          </cell>
          <cell r="AO2995">
            <v>14</v>
          </cell>
          <cell r="AP2995">
            <v>0</v>
          </cell>
          <cell r="AQ2995">
            <v>0</v>
          </cell>
          <cell r="AR2995">
            <v>14</v>
          </cell>
          <cell r="BF2995">
            <v>10.399999999999999</v>
          </cell>
          <cell r="BG2995">
            <v>10.815999999999999</v>
          </cell>
          <cell r="BH2995">
            <v>10.263105431309903</v>
          </cell>
          <cell r="BI2995">
            <v>14</v>
          </cell>
          <cell r="BJ2995">
            <v>0</v>
          </cell>
        </row>
        <row r="2996">
          <cell r="D2996" t="str">
            <v>Univerzita Komenského v Bratislave</v>
          </cell>
          <cell r="AN2996">
            <v>2</v>
          </cell>
          <cell r="AO2996">
            <v>2</v>
          </cell>
          <cell r="AP2996">
            <v>0</v>
          </cell>
          <cell r="AQ2996">
            <v>0</v>
          </cell>
          <cell r="AR2996">
            <v>2</v>
          </cell>
          <cell r="BF2996">
            <v>1.7</v>
          </cell>
          <cell r="BG2996">
            <v>1.7</v>
          </cell>
          <cell r="BH2996">
            <v>1.547191011235955</v>
          </cell>
          <cell r="BI2996">
            <v>2</v>
          </cell>
          <cell r="BJ2996">
            <v>0</v>
          </cell>
        </row>
        <row r="2997">
          <cell r="D2997" t="str">
            <v>Univerzita Komenského v Bratislave</v>
          </cell>
          <cell r="AN2997">
            <v>6</v>
          </cell>
          <cell r="AO2997">
            <v>6</v>
          </cell>
          <cell r="AP2997">
            <v>0</v>
          </cell>
          <cell r="AQ2997">
            <v>0</v>
          </cell>
          <cell r="AR2997">
            <v>6</v>
          </cell>
          <cell r="BF2997">
            <v>4.8</v>
          </cell>
          <cell r="BG2997">
            <v>4.8</v>
          </cell>
          <cell r="BH2997">
            <v>4.6736842105263161</v>
          </cell>
          <cell r="BI2997">
            <v>6</v>
          </cell>
          <cell r="BJ2997">
            <v>0</v>
          </cell>
        </row>
        <row r="2998">
          <cell r="D2998" t="str">
            <v>Univerzita Komenského v Bratislave</v>
          </cell>
          <cell r="AN2998">
            <v>3</v>
          </cell>
          <cell r="AO2998">
            <v>3</v>
          </cell>
          <cell r="AP2998">
            <v>0</v>
          </cell>
          <cell r="AQ2998">
            <v>0</v>
          </cell>
          <cell r="AR2998">
            <v>3</v>
          </cell>
          <cell r="BF2998">
            <v>2.4</v>
          </cell>
          <cell r="BG2998">
            <v>2.6279999999999997</v>
          </cell>
          <cell r="BH2998">
            <v>2.3917752808988761</v>
          </cell>
          <cell r="BI2998">
            <v>3</v>
          </cell>
          <cell r="BJ2998">
            <v>0</v>
          </cell>
        </row>
        <row r="2999">
          <cell r="D2999" t="str">
            <v>Univerzita Komenského v Bratislave</v>
          </cell>
          <cell r="AN2999">
            <v>0</v>
          </cell>
          <cell r="AO2999">
            <v>0</v>
          </cell>
          <cell r="AP2999">
            <v>0</v>
          </cell>
          <cell r="AQ2999">
            <v>0</v>
          </cell>
          <cell r="AR2999">
            <v>0</v>
          </cell>
          <cell r="BF2999">
            <v>0</v>
          </cell>
          <cell r="BG2999">
            <v>0</v>
          </cell>
          <cell r="BH2999">
            <v>0</v>
          </cell>
          <cell r="BI2999">
            <v>3</v>
          </cell>
          <cell r="BJ2999">
            <v>0</v>
          </cell>
        </row>
        <row r="3000">
          <cell r="D3000" t="str">
            <v>Technická univerzita v Košiciach</v>
          </cell>
          <cell r="AN3000">
            <v>18</v>
          </cell>
          <cell r="AO3000">
            <v>18</v>
          </cell>
          <cell r="AP3000">
            <v>0</v>
          </cell>
          <cell r="AQ3000">
            <v>0</v>
          </cell>
          <cell r="AR3000">
            <v>18</v>
          </cell>
          <cell r="BF3000">
            <v>27</v>
          </cell>
          <cell r="BG3000">
            <v>87.21</v>
          </cell>
          <cell r="BH3000">
            <v>71.353636363636355</v>
          </cell>
          <cell r="BI3000">
            <v>18</v>
          </cell>
          <cell r="BJ3000">
            <v>0</v>
          </cell>
        </row>
        <row r="3001">
          <cell r="D3001" t="str">
            <v>Technická univerzita v Košiciach</v>
          </cell>
          <cell r="AN3001">
            <v>25</v>
          </cell>
          <cell r="AO3001">
            <v>25</v>
          </cell>
          <cell r="AP3001">
            <v>0</v>
          </cell>
          <cell r="AQ3001">
            <v>0</v>
          </cell>
          <cell r="AR3001">
            <v>25</v>
          </cell>
          <cell r="BF3001">
            <v>37.5</v>
          </cell>
          <cell r="BG3001">
            <v>121.125</v>
          </cell>
          <cell r="BH3001">
            <v>102.49038461538461</v>
          </cell>
          <cell r="BI3001">
            <v>25</v>
          </cell>
          <cell r="BJ3001">
            <v>0</v>
          </cell>
        </row>
        <row r="3002">
          <cell r="D3002" t="str">
            <v>Katolícka univerzita v Ružomberku</v>
          </cell>
          <cell r="AN3002">
            <v>10</v>
          </cell>
          <cell r="AO3002">
            <v>10</v>
          </cell>
          <cell r="AP3002">
            <v>0</v>
          </cell>
          <cell r="AQ3002">
            <v>0</v>
          </cell>
          <cell r="AR3002">
            <v>10</v>
          </cell>
          <cell r="BF3002">
            <v>15</v>
          </cell>
          <cell r="BG3002">
            <v>21.599999999999998</v>
          </cell>
          <cell r="BH3002">
            <v>18.514285714285712</v>
          </cell>
          <cell r="BI3002">
            <v>10</v>
          </cell>
          <cell r="BJ3002">
            <v>0</v>
          </cell>
        </row>
        <row r="3003">
          <cell r="D3003" t="str">
            <v>Katolícka univerzita v Ružomberku</v>
          </cell>
          <cell r="AN3003">
            <v>29</v>
          </cell>
          <cell r="AO3003">
            <v>29</v>
          </cell>
          <cell r="AP3003">
            <v>0</v>
          </cell>
          <cell r="AQ3003">
            <v>0</v>
          </cell>
          <cell r="AR3003">
            <v>29</v>
          </cell>
          <cell r="BF3003">
            <v>43.5</v>
          </cell>
          <cell r="BG3003">
            <v>45.24</v>
          </cell>
          <cell r="BH3003">
            <v>34.958181818181821</v>
          </cell>
          <cell r="BI3003">
            <v>29</v>
          </cell>
          <cell r="BJ3003">
            <v>0</v>
          </cell>
        </row>
        <row r="3004">
          <cell r="D3004" t="str">
            <v>Katolícka univerzita v Ružomberku</v>
          </cell>
          <cell r="AN3004">
            <v>3</v>
          </cell>
          <cell r="AO3004">
            <v>3.5</v>
          </cell>
          <cell r="AP3004">
            <v>0</v>
          </cell>
          <cell r="AQ3004">
            <v>0</v>
          </cell>
          <cell r="AR3004">
            <v>3</v>
          </cell>
          <cell r="BF3004">
            <v>4.5</v>
          </cell>
          <cell r="BG3004">
            <v>4.9050000000000002</v>
          </cell>
          <cell r="BH3004">
            <v>4.4815467625899279</v>
          </cell>
          <cell r="BI3004">
            <v>3.5</v>
          </cell>
          <cell r="BJ3004">
            <v>0</v>
          </cell>
        </row>
        <row r="3005">
          <cell r="D3005" t="str">
            <v>Katolícka univerzita v Ružomberku</v>
          </cell>
          <cell r="AN3005">
            <v>2</v>
          </cell>
          <cell r="AO3005">
            <v>2</v>
          </cell>
          <cell r="AP3005">
            <v>0</v>
          </cell>
          <cell r="AQ3005">
            <v>0</v>
          </cell>
          <cell r="AR3005">
            <v>2</v>
          </cell>
          <cell r="BF3005">
            <v>3</v>
          </cell>
          <cell r="BG3005">
            <v>3.2700000000000005</v>
          </cell>
          <cell r="BH3005">
            <v>3.2700000000000005</v>
          </cell>
          <cell r="BI3005">
            <v>2</v>
          </cell>
          <cell r="BJ3005">
            <v>0</v>
          </cell>
        </row>
        <row r="3006">
          <cell r="D3006" t="str">
            <v>Katolícka univerzita v Ružomberku</v>
          </cell>
          <cell r="AN3006">
            <v>7</v>
          </cell>
          <cell r="AO3006">
            <v>7</v>
          </cell>
          <cell r="AP3006">
            <v>0</v>
          </cell>
          <cell r="AQ3006">
            <v>0</v>
          </cell>
          <cell r="AR3006">
            <v>7</v>
          </cell>
          <cell r="BF3006">
            <v>10.5</v>
          </cell>
          <cell r="BG3006">
            <v>10.5</v>
          </cell>
          <cell r="BH3006">
            <v>3.5000000000000004</v>
          </cell>
          <cell r="BI3006">
            <v>7</v>
          </cell>
          <cell r="BJ3006">
            <v>0</v>
          </cell>
        </row>
        <row r="3007">
          <cell r="D3007" t="str">
            <v>Katolícka univerzita v Ružomberku</v>
          </cell>
          <cell r="AN3007">
            <v>2</v>
          </cell>
          <cell r="AO3007">
            <v>0</v>
          </cell>
          <cell r="AP3007">
            <v>0</v>
          </cell>
          <cell r="AQ3007">
            <v>0</v>
          </cell>
          <cell r="AR3007">
            <v>2</v>
          </cell>
          <cell r="BF3007">
            <v>8</v>
          </cell>
          <cell r="BG3007">
            <v>8.8000000000000007</v>
          </cell>
          <cell r="BH3007">
            <v>8.2823529411764714</v>
          </cell>
          <cell r="BI3007">
            <v>2</v>
          </cell>
          <cell r="BJ3007">
            <v>2</v>
          </cell>
        </row>
        <row r="3008">
          <cell r="D3008" t="str">
            <v>Katolícka univerzita v Ružomberku</v>
          </cell>
          <cell r="AN3008">
            <v>0</v>
          </cell>
          <cell r="AO3008">
            <v>0</v>
          </cell>
          <cell r="AP3008">
            <v>0</v>
          </cell>
          <cell r="AQ3008">
            <v>0</v>
          </cell>
          <cell r="AR3008">
            <v>0</v>
          </cell>
          <cell r="BF3008">
            <v>0</v>
          </cell>
          <cell r="BG3008">
            <v>0</v>
          </cell>
          <cell r="BH3008">
            <v>0</v>
          </cell>
          <cell r="BI3008">
            <v>8</v>
          </cell>
          <cell r="BJ3008">
            <v>0</v>
          </cell>
        </row>
        <row r="3009">
          <cell r="D3009" t="str">
            <v>Katolícka univerzita v Ružomberku</v>
          </cell>
          <cell r="AN3009">
            <v>5</v>
          </cell>
          <cell r="AO3009">
            <v>5</v>
          </cell>
          <cell r="AP3009">
            <v>0</v>
          </cell>
          <cell r="AQ3009">
            <v>0</v>
          </cell>
          <cell r="AR3009">
            <v>5</v>
          </cell>
          <cell r="BF3009">
            <v>7.5</v>
          </cell>
          <cell r="BG3009">
            <v>8.1750000000000007</v>
          </cell>
          <cell r="BH3009">
            <v>6.8125000000000009</v>
          </cell>
          <cell r="BI3009">
            <v>5</v>
          </cell>
          <cell r="BJ3009">
            <v>0</v>
          </cell>
        </row>
        <row r="3010">
          <cell r="D3010" t="str">
            <v>Katolícka univerzita v Ružomberku</v>
          </cell>
          <cell r="AN3010">
            <v>82</v>
          </cell>
          <cell r="AO3010">
            <v>82</v>
          </cell>
          <cell r="AP3010">
            <v>0</v>
          </cell>
          <cell r="AQ3010">
            <v>0</v>
          </cell>
          <cell r="AR3010">
            <v>82</v>
          </cell>
          <cell r="BF3010">
            <v>123</v>
          </cell>
          <cell r="BG3010">
            <v>146.37</v>
          </cell>
          <cell r="BH3010">
            <v>141.49100000000001</v>
          </cell>
          <cell r="BI3010">
            <v>82</v>
          </cell>
          <cell r="BJ3010">
            <v>0</v>
          </cell>
        </row>
        <row r="3011">
          <cell r="D3011" t="str">
            <v>Katolícka univerzita v Ružomberku</v>
          </cell>
          <cell r="AN3011">
            <v>0</v>
          </cell>
          <cell r="AO3011">
            <v>0</v>
          </cell>
          <cell r="AP3011">
            <v>0</v>
          </cell>
          <cell r="AQ3011">
            <v>0</v>
          </cell>
          <cell r="AR3011">
            <v>0</v>
          </cell>
          <cell r="BF3011">
            <v>0</v>
          </cell>
          <cell r="BG3011">
            <v>0</v>
          </cell>
          <cell r="BH3011">
            <v>0</v>
          </cell>
          <cell r="BI3011">
            <v>3</v>
          </cell>
          <cell r="BJ3011">
            <v>0</v>
          </cell>
        </row>
        <row r="3012">
          <cell r="D3012" t="str">
            <v>Katolícka univerzita v Ružomberku</v>
          </cell>
          <cell r="AN3012">
            <v>5</v>
          </cell>
          <cell r="AO3012">
            <v>5</v>
          </cell>
          <cell r="AP3012">
            <v>0</v>
          </cell>
          <cell r="AQ3012">
            <v>0</v>
          </cell>
          <cell r="AR3012">
            <v>5</v>
          </cell>
          <cell r="BF3012">
            <v>7.5</v>
          </cell>
          <cell r="BG3012">
            <v>7.5</v>
          </cell>
          <cell r="BH3012">
            <v>6.3157894736842106</v>
          </cell>
          <cell r="BI3012">
            <v>5</v>
          </cell>
          <cell r="BJ3012">
            <v>0</v>
          </cell>
        </row>
        <row r="3013">
          <cell r="D3013" t="str">
            <v>Katolícka univerzita v Ružomberku</v>
          </cell>
          <cell r="AN3013">
            <v>0</v>
          </cell>
          <cell r="AO3013">
            <v>0</v>
          </cell>
          <cell r="AP3013">
            <v>0</v>
          </cell>
          <cell r="AQ3013">
            <v>0</v>
          </cell>
          <cell r="AR3013">
            <v>0</v>
          </cell>
          <cell r="BF3013">
            <v>0</v>
          </cell>
          <cell r="BG3013">
            <v>0</v>
          </cell>
          <cell r="BH3013">
            <v>0</v>
          </cell>
          <cell r="BI3013">
            <v>4</v>
          </cell>
          <cell r="BJ3013">
            <v>0</v>
          </cell>
        </row>
        <row r="3014">
          <cell r="D3014" t="str">
            <v>Katolícka univerzita v Ružomberku</v>
          </cell>
          <cell r="AN3014">
            <v>19</v>
          </cell>
          <cell r="AO3014">
            <v>20</v>
          </cell>
          <cell r="AP3014">
            <v>0</v>
          </cell>
          <cell r="AQ3014">
            <v>0</v>
          </cell>
          <cell r="AR3014">
            <v>19</v>
          </cell>
          <cell r="BF3014">
            <v>28.5</v>
          </cell>
          <cell r="BG3014">
            <v>28.5</v>
          </cell>
          <cell r="BH3014">
            <v>24.782608695652172</v>
          </cell>
          <cell r="BI3014">
            <v>20</v>
          </cell>
          <cell r="BJ3014">
            <v>0</v>
          </cell>
        </row>
        <row r="3015">
          <cell r="D3015" t="str">
            <v>Katolícka univerzita v Ružomberku</v>
          </cell>
          <cell r="AN3015">
            <v>2</v>
          </cell>
          <cell r="AO3015">
            <v>2</v>
          </cell>
          <cell r="AP3015">
            <v>0</v>
          </cell>
          <cell r="AQ3015">
            <v>0</v>
          </cell>
          <cell r="AR3015">
            <v>2</v>
          </cell>
          <cell r="BF3015">
            <v>3</v>
          </cell>
          <cell r="BG3015">
            <v>3.2700000000000005</v>
          </cell>
          <cell r="BH3015">
            <v>3.2700000000000005</v>
          </cell>
          <cell r="BI3015">
            <v>2</v>
          </cell>
          <cell r="BJ3015">
            <v>0</v>
          </cell>
        </row>
        <row r="3016">
          <cell r="D3016" t="str">
            <v>Katolícka univerzita v Ružomberku</v>
          </cell>
          <cell r="AN3016">
            <v>1</v>
          </cell>
          <cell r="AO3016">
            <v>1</v>
          </cell>
          <cell r="AP3016">
            <v>0</v>
          </cell>
          <cell r="AQ3016">
            <v>0</v>
          </cell>
          <cell r="AR3016">
            <v>1</v>
          </cell>
          <cell r="BF3016">
            <v>1.5</v>
          </cell>
          <cell r="BG3016">
            <v>3.2249999999999996</v>
          </cell>
          <cell r="BH3016">
            <v>2.9465827338129493</v>
          </cell>
          <cell r="BI3016">
            <v>1</v>
          </cell>
          <cell r="BJ3016">
            <v>0</v>
          </cell>
        </row>
        <row r="3017">
          <cell r="D3017" t="str">
            <v>Katolícka univerzita v Ružomberku</v>
          </cell>
          <cell r="AN3017">
            <v>0</v>
          </cell>
          <cell r="AO3017">
            <v>2</v>
          </cell>
          <cell r="AP3017">
            <v>0</v>
          </cell>
          <cell r="AQ3017">
            <v>0</v>
          </cell>
          <cell r="AR3017">
            <v>0</v>
          </cell>
          <cell r="BF3017">
            <v>0</v>
          </cell>
          <cell r="BG3017">
            <v>0</v>
          </cell>
          <cell r="BH3017">
            <v>0</v>
          </cell>
          <cell r="BI3017">
            <v>2</v>
          </cell>
          <cell r="BJ3017">
            <v>0</v>
          </cell>
        </row>
        <row r="3018">
          <cell r="D3018" t="str">
            <v>Katolícka univerzita v Ružomberku</v>
          </cell>
          <cell r="AN3018">
            <v>1</v>
          </cell>
          <cell r="AO3018">
            <v>0</v>
          </cell>
          <cell r="AP3018">
            <v>0</v>
          </cell>
          <cell r="AQ3018">
            <v>0</v>
          </cell>
          <cell r="AR3018">
            <v>1</v>
          </cell>
          <cell r="BF3018">
            <v>3</v>
          </cell>
          <cell r="BG3018">
            <v>3.3000000000000003</v>
          </cell>
          <cell r="BH3018">
            <v>3.3000000000000003</v>
          </cell>
          <cell r="BI3018">
            <v>1</v>
          </cell>
          <cell r="BJ3018">
            <v>1</v>
          </cell>
        </row>
        <row r="3019">
          <cell r="D3019" t="str">
            <v>Technická univerzita v Košiciach</v>
          </cell>
          <cell r="AN3019">
            <v>0</v>
          </cell>
          <cell r="AO3019">
            <v>0</v>
          </cell>
          <cell r="AP3019">
            <v>0</v>
          </cell>
          <cell r="AQ3019">
            <v>0</v>
          </cell>
          <cell r="AR3019">
            <v>0</v>
          </cell>
          <cell r="BF3019">
            <v>0</v>
          </cell>
          <cell r="BG3019">
            <v>0</v>
          </cell>
          <cell r="BH3019">
            <v>0</v>
          </cell>
          <cell r="BI3019">
            <v>1</v>
          </cell>
          <cell r="BJ3019">
            <v>0</v>
          </cell>
        </row>
        <row r="3020">
          <cell r="D3020" t="str">
            <v>Technická univerzita v Košiciach</v>
          </cell>
          <cell r="AN3020">
            <v>9</v>
          </cell>
          <cell r="AO3020">
            <v>9</v>
          </cell>
          <cell r="AP3020">
            <v>9</v>
          </cell>
          <cell r="AQ3020">
            <v>9</v>
          </cell>
          <cell r="AR3020">
            <v>9</v>
          </cell>
          <cell r="BF3020">
            <v>13.5</v>
          </cell>
          <cell r="BG3020">
            <v>32.535000000000004</v>
          </cell>
          <cell r="BH3020">
            <v>32.535000000000004</v>
          </cell>
          <cell r="BI3020">
            <v>9</v>
          </cell>
          <cell r="BJ3020">
            <v>0</v>
          </cell>
        </row>
        <row r="3021">
          <cell r="D3021" t="str">
            <v>Technická univerzita v Košiciach</v>
          </cell>
          <cell r="AN3021">
            <v>10</v>
          </cell>
          <cell r="AO3021">
            <v>10</v>
          </cell>
          <cell r="AP3021">
            <v>10</v>
          </cell>
          <cell r="AQ3021">
            <v>10</v>
          </cell>
          <cell r="AR3021">
            <v>10</v>
          </cell>
          <cell r="BF3021">
            <v>15</v>
          </cell>
          <cell r="BG3021">
            <v>22.2</v>
          </cell>
          <cell r="BH3021">
            <v>22.2</v>
          </cell>
          <cell r="BI3021">
            <v>10</v>
          </cell>
          <cell r="BJ3021">
            <v>0</v>
          </cell>
        </row>
        <row r="3022">
          <cell r="D3022" t="str">
            <v>Technická univerzita v Košiciach</v>
          </cell>
          <cell r="AN3022">
            <v>9</v>
          </cell>
          <cell r="AO3022">
            <v>9</v>
          </cell>
          <cell r="AP3022">
            <v>9</v>
          </cell>
          <cell r="AQ3022">
            <v>9</v>
          </cell>
          <cell r="AR3022">
            <v>9</v>
          </cell>
          <cell r="BF3022">
            <v>13.5</v>
          </cell>
          <cell r="BG3022">
            <v>32.535000000000004</v>
          </cell>
          <cell r="BH3022">
            <v>32.535000000000004</v>
          </cell>
          <cell r="BI3022">
            <v>9</v>
          </cell>
          <cell r="BJ3022">
            <v>0</v>
          </cell>
        </row>
        <row r="3023">
          <cell r="D3023" t="str">
            <v>Technická univerzita v Košiciach</v>
          </cell>
          <cell r="AN3023">
            <v>14</v>
          </cell>
          <cell r="AO3023">
            <v>14</v>
          </cell>
          <cell r="AP3023">
            <v>14</v>
          </cell>
          <cell r="AQ3023">
            <v>14</v>
          </cell>
          <cell r="AR3023">
            <v>14</v>
          </cell>
          <cell r="BF3023">
            <v>21</v>
          </cell>
          <cell r="BG3023">
            <v>31.08</v>
          </cell>
          <cell r="BH3023">
            <v>31.08</v>
          </cell>
          <cell r="BI3023">
            <v>14</v>
          </cell>
          <cell r="BJ3023">
            <v>0</v>
          </cell>
        </row>
        <row r="3024">
          <cell r="D3024" t="str">
            <v>Technická univerzita v Košiciach</v>
          </cell>
          <cell r="AN3024">
            <v>6</v>
          </cell>
          <cell r="AO3024">
            <v>6</v>
          </cell>
          <cell r="AP3024">
            <v>6</v>
          </cell>
          <cell r="AQ3024">
            <v>6</v>
          </cell>
          <cell r="AR3024">
            <v>6</v>
          </cell>
          <cell r="BF3024">
            <v>5.4</v>
          </cell>
          <cell r="BG3024">
            <v>13.014000000000001</v>
          </cell>
          <cell r="BH3024">
            <v>13.014000000000001</v>
          </cell>
          <cell r="BI3024">
            <v>6</v>
          </cell>
          <cell r="BJ3024">
            <v>0</v>
          </cell>
        </row>
        <row r="3025">
          <cell r="D3025" t="str">
            <v>Technická univerzita v Košiciach</v>
          </cell>
          <cell r="AN3025">
            <v>0</v>
          </cell>
          <cell r="AO3025">
            <v>0</v>
          </cell>
          <cell r="AP3025">
            <v>0</v>
          </cell>
          <cell r="AQ3025">
            <v>0</v>
          </cell>
          <cell r="AR3025">
            <v>0</v>
          </cell>
          <cell r="BF3025">
            <v>0</v>
          </cell>
          <cell r="BG3025">
            <v>0</v>
          </cell>
          <cell r="BH3025">
            <v>0</v>
          </cell>
          <cell r="BI3025">
            <v>1</v>
          </cell>
          <cell r="BJ3025">
            <v>0</v>
          </cell>
        </row>
        <row r="3026">
          <cell r="D3026" t="str">
            <v>Technická univerzita v Košiciach</v>
          </cell>
          <cell r="AN3026">
            <v>5</v>
          </cell>
          <cell r="AO3026">
            <v>5</v>
          </cell>
          <cell r="AP3026">
            <v>0</v>
          </cell>
          <cell r="AQ3026">
            <v>0</v>
          </cell>
          <cell r="AR3026">
            <v>5</v>
          </cell>
          <cell r="BF3026">
            <v>3.8</v>
          </cell>
          <cell r="BG3026">
            <v>9.1579999999999995</v>
          </cell>
          <cell r="BH3026">
            <v>8.2654830508474575</v>
          </cell>
          <cell r="BI3026">
            <v>5</v>
          </cell>
          <cell r="BJ3026">
            <v>0</v>
          </cell>
        </row>
        <row r="3027">
          <cell r="D3027" t="str">
            <v>Technická univerzita v Košiciach</v>
          </cell>
          <cell r="AN3027">
            <v>2</v>
          </cell>
          <cell r="AO3027">
            <v>0</v>
          </cell>
          <cell r="AP3027">
            <v>0</v>
          </cell>
          <cell r="AQ3027">
            <v>2</v>
          </cell>
          <cell r="AR3027">
            <v>2</v>
          </cell>
          <cell r="BF3027">
            <v>8</v>
          </cell>
          <cell r="BG3027">
            <v>17.04</v>
          </cell>
          <cell r="BH3027">
            <v>17.04</v>
          </cell>
          <cell r="BI3027">
            <v>2</v>
          </cell>
          <cell r="BJ3027">
            <v>2</v>
          </cell>
        </row>
        <row r="3028">
          <cell r="D3028" t="str">
            <v>Technická univerzita v Košiciach</v>
          </cell>
          <cell r="AN3028">
            <v>0</v>
          </cell>
          <cell r="AO3028">
            <v>0</v>
          </cell>
          <cell r="AP3028">
            <v>0</v>
          </cell>
          <cell r="AQ3028">
            <v>0</v>
          </cell>
          <cell r="AR3028">
            <v>0</v>
          </cell>
          <cell r="BF3028">
            <v>0</v>
          </cell>
          <cell r="BG3028">
            <v>0</v>
          </cell>
          <cell r="BH3028">
            <v>0</v>
          </cell>
          <cell r="BI3028">
            <v>2</v>
          </cell>
          <cell r="BJ3028">
            <v>0</v>
          </cell>
        </row>
        <row r="3029">
          <cell r="D3029" t="str">
            <v>Technická univerzita v Košiciach</v>
          </cell>
          <cell r="AN3029">
            <v>0</v>
          </cell>
          <cell r="AO3029">
            <v>0</v>
          </cell>
          <cell r="AP3029">
            <v>0</v>
          </cell>
          <cell r="AQ3029">
            <v>0</v>
          </cell>
          <cell r="AR3029">
            <v>0</v>
          </cell>
          <cell r="BF3029">
            <v>0</v>
          </cell>
          <cell r="BG3029">
            <v>0</v>
          </cell>
          <cell r="BH3029">
            <v>0</v>
          </cell>
          <cell r="BI3029">
            <v>5</v>
          </cell>
          <cell r="BJ3029">
            <v>0</v>
          </cell>
        </row>
        <row r="3030">
          <cell r="D3030" t="str">
            <v>Technická univerzita v Košiciach</v>
          </cell>
          <cell r="AN3030">
            <v>0</v>
          </cell>
          <cell r="AO3030">
            <v>0</v>
          </cell>
          <cell r="AP3030">
            <v>0</v>
          </cell>
          <cell r="AQ3030">
            <v>0</v>
          </cell>
          <cell r="AR3030">
            <v>0</v>
          </cell>
          <cell r="BF3030">
            <v>0</v>
          </cell>
          <cell r="BG3030">
            <v>0</v>
          </cell>
          <cell r="BH3030">
            <v>0</v>
          </cell>
          <cell r="BI3030">
            <v>5</v>
          </cell>
          <cell r="BJ3030">
            <v>0</v>
          </cell>
        </row>
        <row r="3031">
          <cell r="D3031" t="str">
            <v>Technická univerzita v Košiciach</v>
          </cell>
          <cell r="AN3031">
            <v>1</v>
          </cell>
          <cell r="AO3031">
            <v>0</v>
          </cell>
          <cell r="AP3031">
            <v>0</v>
          </cell>
          <cell r="AQ3031">
            <v>1</v>
          </cell>
          <cell r="AR3031">
            <v>1</v>
          </cell>
          <cell r="BF3031">
            <v>4</v>
          </cell>
          <cell r="BG3031">
            <v>8.52</v>
          </cell>
          <cell r="BH3031">
            <v>8.52</v>
          </cell>
          <cell r="BI3031">
            <v>1</v>
          </cell>
          <cell r="BJ3031">
            <v>1</v>
          </cell>
        </row>
        <row r="3032">
          <cell r="D3032" t="str">
            <v>Technická univerzita v Košiciach</v>
          </cell>
          <cell r="AN3032">
            <v>1</v>
          </cell>
          <cell r="AO3032">
            <v>0</v>
          </cell>
          <cell r="AP3032">
            <v>0</v>
          </cell>
          <cell r="AQ3032">
            <v>1</v>
          </cell>
          <cell r="AR3032">
            <v>1</v>
          </cell>
          <cell r="BF3032">
            <v>4</v>
          </cell>
          <cell r="BG3032">
            <v>8.52</v>
          </cell>
          <cell r="BH3032">
            <v>8.52</v>
          </cell>
          <cell r="BI3032">
            <v>1</v>
          </cell>
          <cell r="BJ3032">
            <v>1</v>
          </cell>
        </row>
        <row r="3033">
          <cell r="D3033" t="str">
            <v>Technická univerzita v Košiciach</v>
          </cell>
          <cell r="AN3033">
            <v>27</v>
          </cell>
          <cell r="AO3033">
            <v>27</v>
          </cell>
          <cell r="AP3033">
            <v>0</v>
          </cell>
          <cell r="AQ3033">
            <v>0</v>
          </cell>
          <cell r="AR3033">
            <v>27</v>
          </cell>
          <cell r="BF3033">
            <v>40.5</v>
          </cell>
          <cell r="BG3033">
            <v>59.94</v>
          </cell>
          <cell r="BH3033">
            <v>44.166315789473686</v>
          </cell>
          <cell r="BI3033">
            <v>27</v>
          </cell>
          <cell r="BJ3033">
            <v>0</v>
          </cell>
        </row>
        <row r="3034">
          <cell r="D3034" t="str">
            <v>Technická univerzita v Košiciach</v>
          </cell>
          <cell r="AN3034">
            <v>1</v>
          </cell>
          <cell r="AO3034">
            <v>0</v>
          </cell>
          <cell r="AP3034">
            <v>0</v>
          </cell>
          <cell r="AQ3034">
            <v>1</v>
          </cell>
          <cell r="AR3034">
            <v>1</v>
          </cell>
          <cell r="BF3034">
            <v>4</v>
          </cell>
          <cell r="BG3034">
            <v>8.52</v>
          </cell>
          <cell r="BH3034">
            <v>8.52</v>
          </cell>
          <cell r="BI3034">
            <v>1</v>
          </cell>
          <cell r="BJ3034">
            <v>1</v>
          </cell>
        </row>
        <row r="3035">
          <cell r="D3035" t="str">
            <v>Technická univerzita v Košiciach</v>
          </cell>
          <cell r="AN3035">
            <v>40</v>
          </cell>
          <cell r="AO3035">
            <v>43</v>
          </cell>
          <cell r="AP3035">
            <v>0</v>
          </cell>
          <cell r="AQ3035">
            <v>0</v>
          </cell>
          <cell r="AR3035">
            <v>40</v>
          </cell>
          <cell r="BF3035">
            <v>60</v>
          </cell>
          <cell r="BG3035">
            <v>88.8</v>
          </cell>
          <cell r="BH3035">
            <v>74.591999999999999</v>
          </cell>
          <cell r="BI3035">
            <v>43</v>
          </cell>
          <cell r="BJ3035">
            <v>0</v>
          </cell>
        </row>
        <row r="3036">
          <cell r="D3036" t="str">
            <v>Technická univerzita v Košiciach</v>
          </cell>
          <cell r="AN3036">
            <v>10</v>
          </cell>
          <cell r="AO3036">
            <v>10</v>
          </cell>
          <cell r="AP3036">
            <v>10</v>
          </cell>
          <cell r="AQ3036">
            <v>10</v>
          </cell>
          <cell r="AR3036">
            <v>10</v>
          </cell>
          <cell r="BF3036">
            <v>15</v>
          </cell>
          <cell r="BG3036">
            <v>22.2</v>
          </cell>
          <cell r="BH3036">
            <v>22.2</v>
          </cell>
          <cell r="BI3036">
            <v>10</v>
          </cell>
          <cell r="BJ3036">
            <v>0</v>
          </cell>
        </row>
        <row r="3037">
          <cell r="D3037" t="str">
            <v>Technická univerzita v Košiciach</v>
          </cell>
          <cell r="AN3037">
            <v>9</v>
          </cell>
          <cell r="AO3037">
            <v>9</v>
          </cell>
          <cell r="AP3037">
            <v>0</v>
          </cell>
          <cell r="AQ3037">
            <v>0</v>
          </cell>
          <cell r="AR3037">
            <v>9</v>
          </cell>
          <cell r="BF3037">
            <v>13.5</v>
          </cell>
          <cell r="BG3037">
            <v>19.98</v>
          </cell>
          <cell r="BH3037">
            <v>16.702031250000001</v>
          </cell>
          <cell r="BI3037">
            <v>9</v>
          </cell>
          <cell r="BJ3037">
            <v>0</v>
          </cell>
        </row>
        <row r="3038">
          <cell r="D3038" t="str">
            <v>Technická univerzita v Košiciach</v>
          </cell>
          <cell r="AN3038">
            <v>9</v>
          </cell>
          <cell r="AO3038">
            <v>9</v>
          </cell>
          <cell r="AP3038">
            <v>0</v>
          </cell>
          <cell r="AQ3038">
            <v>0</v>
          </cell>
          <cell r="AR3038">
            <v>9</v>
          </cell>
          <cell r="BF3038">
            <v>13.5</v>
          </cell>
          <cell r="BG3038">
            <v>19.98</v>
          </cell>
          <cell r="BH3038">
            <v>16.650000000000002</v>
          </cell>
          <cell r="BI3038">
            <v>9</v>
          </cell>
          <cell r="BJ3038">
            <v>0</v>
          </cell>
        </row>
        <row r="3039">
          <cell r="D3039" t="str">
            <v>Technická univerzita v Košiciach</v>
          </cell>
          <cell r="AN3039">
            <v>33</v>
          </cell>
          <cell r="AO3039">
            <v>33</v>
          </cell>
          <cell r="AP3039">
            <v>0</v>
          </cell>
          <cell r="AQ3039">
            <v>0</v>
          </cell>
          <cell r="AR3039">
            <v>33</v>
          </cell>
          <cell r="BF3039">
            <v>49.5</v>
          </cell>
          <cell r="BG3039">
            <v>74.25</v>
          </cell>
          <cell r="BH3039">
            <v>48.548076923076927</v>
          </cell>
          <cell r="BI3039">
            <v>33</v>
          </cell>
          <cell r="BJ3039">
            <v>0</v>
          </cell>
        </row>
        <row r="3040">
          <cell r="D3040" t="str">
            <v>Technická univerzita v Košiciach</v>
          </cell>
          <cell r="AN3040">
            <v>7</v>
          </cell>
          <cell r="AO3040">
            <v>7</v>
          </cell>
          <cell r="AP3040">
            <v>0</v>
          </cell>
          <cell r="AQ3040">
            <v>0</v>
          </cell>
          <cell r="AR3040">
            <v>7</v>
          </cell>
          <cell r="BF3040">
            <v>10.5</v>
          </cell>
          <cell r="BG3040">
            <v>15.54</v>
          </cell>
          <cell r="BH3040">
            <v>12.432</v>
          </cell>
          <cell r="BI3040">
            <v>7</v>
          </cell>
          <cell r="BJ3040">
            <v>0</v>
          </cell>
        </row>
        <row r="3041">
          <cell r="D3041" t="str">
            <v>Technická univerzita v Košiciach</v>
          </cell>
          <cell r="AN3041">
            <v>4</v>
          </cell>
          <cell r="AO3041">
            <v>5</v>
          </cell>
          <cell r="AP3041">
            <v>5</v>
          </cell>
          <cell r="AQ3041">
            <v>4</v>
          </cell>
          <cell r="AR3041">
            <v>4</v>
          </cell>
          <cell r="BF3041">
            <v>6</v>
          </cell>
          <cell r="BG3041">
            <v>8.879999999999999</v>
          </cell>
          <cell r="BH3041">
            <v>8.879999999999999</v>
          </cell>
          <cell r="BI3041">
            <v>5</v>
          </cell>
          <cell r="BJ3041">
            <v>0</v>
          </cell>
        </row>
        <row r="3042">
          <cell r="D3042" t="str">
            <v>Technická univerzita v Košiciach</v>
          </cell>
          <cell r="AN3042">
            <v>11</v>
          </cell>
          <cell r="AO3042">
            <v>11</v>
          </cell>
          <cell r="AP3042">
            <v>0</v>
          </cell>
          <cell r="AQ3042">
            <v>0</v>
          </cell>
          <cell r="AR3042">
            <v>11</v>
          </cell>
          <cell r="BF3042">
            <v>16.5</v>
          </cell>
          <cell r="BG3042">
            <v>24.419999999999998</v>
          </cell>
          <cell r="BH3042">
            <v>20.413593749999997</v>
          </cell>
          <cell r="BI3042">
            <v>11</v>
          </cell>
          <cell r="BJ3042">
            <v>0</v>
          </cell>
        </row>
        <row r="3043">
          <cell r="D3043" t="str">
            <v>Technická univerzita v Košiciach</v>
          </cell>
          <cell r="AN3043">
            <v>44</v>
          </cell>
          <cell r="AO3043">
            <v>44</v>
          </cell>
          <cell r="AP3043">
            <v>0</v>
          </cell>
          <cell r="AQ3043">
            <v>0</v>
          </cell>
          <cell r="AR3043">
            <v>44</v>
          </cell>
          <cell r="BF3043">
            <v>35</v>
          </cell>
          <cell r="BG3043">
            <v>51.8</v>
          </cell>
          <cell r="BH3043">
            <v>45.831275720164605</v>
          </cell>
          <cell r="BI3043">
            <v>44</v>
          </cell>
          <cell r="BJ3043">
            <v>0</v>
          </cell>
        </row>
        <row r="3044">
          <cell r="D3044" t="str">
            <v>Technická univerzita v Košiciach</v>
          </cell>
          <cell r="AN3044">
            <v>1</v>
          </cell>
          <cell r="AO3044">
            <v>1</v>
          </cell>
          <cell r="AP3044">
            <v>1</v>
          </cell>
          <cell r="AQ3044">
            <v>1</v>
          </cell>
          <cell r="AR3044">
            <v>1</v>
          </cell>
          <cell r="BF3044">
            <v>1</v>
          </cell>
          <cell r="BG3044">
            <v>1.48</v>
          </cell>
          <cell r="BH3044">
            <v>1.48</v>
          </cell>
          <cell r="BI3044">
            <v>1</v>
          </cell>
          <cell r="BJ3044">
            <v>0</v>
          </cell>
        </row>
        <row r="3045">
          <cell r="D3045" t="str">
            <v>Technická univerzita v Košiciach</v>
          </cell>
          <cell r="AN3045">
            <v>4</v>
          </cell>
          <cell r="AO3045">
            <v>4</v>
          </cell>
          <cell r="AP3045">
            <v>4</v>
          </cell>
          <cell r="AQ3045">
            <v>4</v>
          </cell>
          <cell r="AR3045">
            <v>4</v>
          </cell>
          <cell r="BF3045">
            <v>4</v>
          </cell>
          <cell r="BG3045">
            <v>5.92</v>
          </cell>
          <cell r="BH3045">
            <v>5.7756097560975608</v>
          </cell>
          <cell r="BI3045">
            <v>4</v>
          </cell>
          <cell r="BJ3045">
            <v>0</v>
          </cell>
        </row>
        <row r="3046">
          <cell r="D3046" t="str">
            <v>Technická univerzita v Košiciach</v>
          </cell>
          <cell r="AN3046">
            <v>1</v>
          </cell>
          <cell r="AO3046">
            <v>0</v>
          </cell>
          <cell r="AP3046">
            <v>0</v>
          </cell>
          <cell r="AQ3046">
            <v>0</v>
          </cell>
          <cell r="AR3046">
            <v>0</v>
          </cell>
          <cell r="BF3046">
            <v>0</v>
          </cell>
          <cell r="BG3046">
            <v>0</v>
          </cell>
          <cell r="BH3046">
            <v>0</v>
          </cell>
          <cell r="BI3046">
            <v>10</v>
          </cell>
          <cell r="BJ3046">
            <v>0</v>
          </cell>
        </row>
        <row r="3047">
          <cell r="D3047" t="str">
            <v>Technická univerzita v Košiciach</v>
          </cell>
          <cell r="AN3047">
            <v>7</v>
          </cell>
          <cell r="AO3047">
            <v>7</v>
          </cell>
          <cell r="AP3047">
            <v>7</v>
          </cell>
          <cell r="AQ3047">
            <v>7</v>
          </cell>
          <cell r="AR3047">
            <v>7</v>
          </cell>
          <cell r="BF3047">
            <v>5.1999999999999993</v>
          </cell>
          <cell r="BG3047">
            <v>7.6959999999999988</v>
          </cell>
          <cell r="BH3047">
            <v>7.6959999999999988</v>
          </cell>
          <cell r="BI3047">
            <v>7</v>
          </cell>
          <cell r="BJ3047">
            <v>0</v>
          </cell>
        </row>
        <row r="3048">
          <cell r="D3048" t="str">
            <v>Technická univerzita v Košiciach</v>
          </cell>
          <cell r="AN3048">
            <v>0</v>
          </cell>
          <cell r="AO3048">
            <v>0</v>
          </cell>
          <cell r="AP3048">
            <v>0</v>
          </cell>
          <cell r="AQ3048">
            <v>0</v>
          </cell>
          <cell r="AR3048">
            <v>0</v>
          </cell>
          <cell r="BF3048">
            <v>0</v>
          </cell>
          <cell r="BG3048">
            <v>0</v>
          </cell>
          <cell r="BH3048">
            <v>0</v>
          </cell>
          <cell r="BI3048">
            <v>5</v>
          </cell>
          <cell r="BJ3048">
            <v>0</v>
          </cell>
        </row>
        <row r="3049">
          <cell r="D3049" t="str">
            <v>Technická univerzita v Košiciach</v>
          </cell>
          <cell r="AN3049">
            <v>0</v>
          </cell>
          <cell r="AO3049">
            <v>0</v>
          </cell>
          <cell r="AP3049">
            <v>0</v>
          </cell>
          <cell r="AQ3049">
            <v>0</v>
          </cell>
          <cell r="AR3049">
            <v>0</v>
          </cell>
          <cell r="BF3049">
            <v>0</v>
          </cell>
          <cell r="BG3049">
            <v>0</v>
          </cell>
          <cell r="BH3049">
            <v>0</v>
          </cell>
          <cell r="BI3049">
            <v>8</v>
          </cell>
          <cell r="BJ3049">
            <v>0</v>
          </cell>
        </row>
        <row r="3050">
          <cell r="D3050" t="str">
            <v>Technická univerzita v Košiciach</v>
          </cell>
          <cell r="AN3050">
            <v>0</v>
          </cell>
          <cell r="AO3050">
            <v>0</v>
          </cell>
          <cell r="AP3050">
            <v>0</v>
          </cell>
          <cell r="AQ3050">
            <v>0</v>
          </cell>
          <cell r="AR3050">
            <v>0</v>
          </cell>
          <cell r="BF3050">
            <v>0</v>
          </cell>
          <cell r="BG3050">
            <v>0</v>
          </cell>
          <cell r="BH3050">
            <v>0</v>
          </cell>
          <cell r="BI3050">
            <v>4</v>
          </cell>
          <cell r="BJ3050">
            <v>0</v>
          </cell>
        </row>
        <row r="3051">
          <cell r="D3051" t="str">
            <v>Technická univerzita v Košiciach</v>
          </cell>
          <cell r="AN3051">
            <v>58</v>
          </cell>
          <cell r="AO3051">
            <v>60</v>
          </cell>
          <cell r="AP3051">
            <v>0</v>
          </cell>
          <cell r="AQ3051">
            <v>0</v>
          </cell>
          <cell r="AR3051">
            <v>58</v>
          </cell>
          <cell r="BF3051">
            <v>87</v>
          </cell>
          <cell r="BG3051">
            <v>128.76</v>
          </cell>
          <cell r="BH3051">
            <v>110.36571428571429</v>
          </cell>
          <cell r="BI3051">
            <v>60</v>
          </cell>
          <cell r="BJ3051">
            <v>0</v>
          </cell>
        </row>
        <row r="3052">
          <cell r="D3052" t="str">
            <v>Technická univerzita v Košiciach</v>
          </cell>
          <cell r="AN3052">
            <v>21</v>
          </cell>
          <cell r="AO3052">
            <v>21</v>
          </cell>
          <cell r="AP3052">
            <v>0</v>
          </cell>
          <cell r="AQ3052">
            <v>0</v>
          </cell>
          <cell r="AR3052">
            <v>21</v>
          </cell>
          <cell r="BF3052">
            <v>31.5</v>
          </cell>
          <cell r="BG3052">
            <v>46.62</v>
          </cell>
          <cell r="BH3052">
            <v>38.143636363636361</v>
          </cell>
          <cell r="BI3052">
            <v>21</v>
          </cell>
          <cell r="BJ3052">
            <v>0</v>
          </cell>
        </row>
        <row r="3053">
          <cell r="D3053" t="str">
            <v>Technická univerzita v Košiciach</v>
          </cell>
          <cell r="AN3053">
            <v>17</v>
          </cell>
          <cell r="AO3053">
            <v>17</v>
          </cell>
          <cell r="AP3053">
            <v>17</v>
          </cell>
          <cell r="AQ3053">
            <v>17</v>
          </cell>
          <cell r="AR3053">
            <v>17</v>
          </cell>
          <cell r="BF3053">
            <v>25.5</v>
          </cell>
          <cell r="BG3053">
            <v>37.74</v>
          </cell>
          <cell r="BH3053">
            <v>37.74</v>
          </cell>
          <cell r="BI3053">
            <v>17</v>
          </cell>
          <cell r="BJ3053">
            <v>0</v>
          </cell>
        </row>
        <row r="3054">
          <cell r="D3054" t="str">
            <v>Technická univerzita v Košiciach</v>
          </cell>
          <cell r="AN3054">
            <v>5</v>
          </cell>
          <cell r="AO3054">
            <v>5</v>
          </cell>
          <cell r="AP3054">
            <v>5</v>
          </cell>
          <cell r="AQ3054">
            <v>5</v>
          </cell>
          <cell r="AR3054">
            <v>5</v>
          </cell>
          <cell r="BF3054">
            <v>7.5</v>
          </cell>
          <cell r="BG3054">
            <v>11.1</v>
          </cell>
          <cell r="BH3054">
            <v>11.1</v>
          </cell>
          <cell r="BI3054">
            <v>5</v>
          </cell>
          <cell r="BJ3054">
            <v>0</v>
          </cell>
        </row>
        <row r="3055">
          <cell r="D3055" t="str">
            <v>Technická univerzita v Košiciach</v>
          </cell>
          <cell r="AN3055">
            <v>4</v>
          </cell>
          <cell r="AO3055">
            <v>4</v>
          </cell>
          <cell r="AP3055">
            <v>4</v>
          </cell>
          <cell r="AQ3055">
            <v>4</v>
          </cell>
          <cell r="AR3055">
            <v>4</v>
          </cell>
          <cell r="BF3055">
            <v>4</v>
          </cell>
          <cell r="BG3055">
            <v>5.92</v>
          </cell>
          <cell r="BH3055">
            <v>5.92</v>
          </cell>
          <cell r="BI3055">
            <v>4</v>
          </cell>
          <cell r="BJ3055">
            <v>0</v>
          </cell>
        </row>
        <row r="3056">
          <cell r="D3056" t="str">
            <v>Technická univerzita v Košiciach</v>
          </cell>
          <cell r="AN3056">
            <v>0</v>
          </cell>
          <cell r="AO3056">
            <v>1</v>
          </cell>
          <cell r="AP3056">
            <v>1</v>
          </cell>
          <cell r="AQ3056">
            <v>0</v>
          </cell>
          <cell r="AR3056">
            <v>0</v>
          </cell>
          <cell r="BF3056">
            <v>0</v>
          </cell>
          <cell r="BG3056">
            <v>0</v>
          </cell>
          <cell r="BH3056">
            <v>0</v>
          </cell>
          <cell r="BI3056">
            <v>1</v>
          </cell>
          <cell r="BJ3056">
            <v>0</v>
          </cell>
        </row>
        <row r="3057">
          <cell r="D3057" t="str">
            <v>Technická univerzita v Košiciach</v>
          </cell>
          <cell r="AN3057">
            <v>0</v>
          </cell>
          <cell r="AO3057">
            <v>0</v>
          </cell>
          <cell r="AP3057">
            <v>0</v>
          </cell>
          <cell r="AQ3057">
            <v>0</v>
          </cell>
          <cell r="AR3057">
            <v>0</v>
          </cell>
          <cell r="BF3057">
            <v>0</v>
          </cell>
          <cell r="BG3057">
            <v>0</v>
          </cell>
          <cell r="BH3057">
            <v>0</v>
          </cell>
          <cell r="BI3057">
            <v>13</v>
          </cell>
          <cell r="BJ3057">
            <v>0</v>
          </cell>
        </row>
        <row r="3058">
          <cell r="D3058" t="str">
            <v>Technická univerzita v Košiciach</v>
          </cell>
          <cell r="AN3058">
            <v>39</v>
          </cell>
          <cell r="AO3058">
            <v>40</v>
          </cell>
          <cell r="AP3058">
            <v>0</v>
          </cell>
          <cell r="AQ3058">
            <v>0</v>
          </cell>
          <cell r="AR3058">
            <v>39</v>
          </cell>
          <cell r="BF3058">
            <v>58.5</v>
          </cell>
          <cell r="BG3058">
            <v>86.58</v>
          </cell>
          <cell r="BH3058">
            <v>79.744736842105254</v>
          </cell>
          <cell r="BI3058">
            <v>40</v>
          </cell>
          <cell r="BJ3058">
            <v>0</v>
          </cell>
        </row>
        <row r="3059">
          <cell r="D3059" t="str">
            <v>Technická univerzita v Košiciach</v>
          </cell>
          <cell r="AN3059">
            <v>3</v>
          </cell>
          <cell r="AO3059">
            <v>0</v>
          </cell>
          <cell r="AP3059">
            <v>0</v>
          </cell>
          <cell r="AQ3059">
            <v>3</v>
          </cell>
          <cell r="AR3059">
            <v>3</v>
          </cell>
          <cell r="BF3059">
            <v>12</v>
          </cell>
          <cell r="BG3059">
            <v>25.56</v>
          </cell>
          <cell r="BH3059">
            <v>25.56</v>
          </cell>
          <cell r="BI3059">
            <v>3</v>
          </cell>
          <cell r="BJ3059">
            <v>3</v>
          </cell>
        </row>
        <row r="3060">
          <cell r="D3060" t="str">
            <v>Technická univerzita v Košiciach</v>
          </cell>
          <cell r="AN3060">
            <v>35</v>
          </cell>
          <cell r="AO3060">
            <v>35</v>
          </cell>
          <cell r="AP3060">
            <v>35</v>
          </cell>
          <cell r="AQ3060">
            <v>35</v>
          </cell>
          <cell r="AR3060">
            <v>35</v>
          </cell>
          <cell r="BF3060">
            <v>52.5</v>
          </cell>
          <cell r="BG3060">
            <v>77.7</v>
          </cell>
          <cell r="BH3060">
            <v>73.129411764705878</v>
          </cell>
          <cell r="BI3060">
            <v>35</v>
          </cell>
          <cell r="BJ3060">
            <v>0</v>
          </cell>
        </row>
        <row r="3061">
          <cell r="D3061" t="str">
            <v>Technická univerzita v Košiciach</v>
          </cell>
          <cell r="AN3061">
            <v>0</v>
          </cell>
          <cell r="AO3061">
            <v>30</v>
          </cell>
          <cell r="AP3061">
            <v>0</v>
          </cell>
          <cell r="AQ3061">
            <v>0</v>
          </cell>
          <cell r="AR3061">
            <v>0</v>
          </cell>
          <cell r="BF3061">
            <v>0</v>
          </cell>
          <cell r="BG3061">
            <v>0</v>
          </cell>
          <cell r="BH3061">
            <v>0</v>
          </cell>
          <cell r="BI3061">
            <v>30</v>
          </cell>
          <cell r="BJ3061">
            <v>0</v>
          </cell>
        </row>
        <row r="3062">
          <cell r="D3062" t="str">
            <v>Technická univerzita v Košiciach</v>
          </cell>
          <cell r="AN3062">
            <v>27</v>
          </cell>
          <cell r="AO3062">
            <v>27</v>
          </cell>
          <cell r="AP3062">
            <v>27</v>
          </cell>
          <cell r="AQ3062">
            <v>27</v>
          </cell>
          <cell r="AR3062">
            <v>27</v>
          </cell>
          <cell r="BF3062">
            <v>40.5</v>
          </cell>
          <cell r="BG3062">
            <v>59.94</v>
          </cell>
          <cell r="BH3062">
            <v>59.94</v>
          </cell>
          <cell r="BI3062">
            <v>27</v>
          </cell>
          <cell r="BJ3062">
            <v>0</v>
          </cell>
        </row>
        <row r="3063">
          <cell r="D3063" t="str">
            <v>Technická univerzita v Košiciach</v>
          </cell>
          <cell r="AN3063">
            <v>6</v>
          </cell>
          <cell r="AO3063">
            <v>6</v>
          </cell>
          <cell r="AP3063">
            <v>6</v>
          </cell>
          <cell r="AQ3063">
            <v>6</v>
          </cell>
          <cell r="AR3063">
            <v>6</v>
          </cell>
          <cell r="BF3063">
            <v>6</v>
          </cell>
          <cell r="BG3063">
            <v>8.879999999999999</v>
          </cell>
          <cell r="BH3063">
            <v>8.879999999999999</v>
          </cell>
          <cell r="BI3063">
            <v>6</v>
          </cell>
          <cell r="BJ3063">
            <v>0</v>
          </cell>
        </row>
        <row r="3064">
          <cell r="D3064" t="str">
            <v>Technická univerzita v Košiciach</v>
          </cell>
          <cell r="AN3064">
            <v>0</v>
          </cell>
          <cell r="AO3064">
            <v>0</v>
          </cell>
          <cell r="AP3064">
            <v>0</v>
          </cell>
          <cell r="AQ3064">
            <v>0</v>
          </cell>
          <cell r="AR3064">
            <v>0</v>
          </cell>
          <cell r="BF3064">
            <v>0</v>
          </cell>
          <cell r="BG3064">
            <v>0</v>
          </cell>
          <cell r="BH3064">
            <v>0</v>
          </cell>
          <cell r="BI3064">
            <v>1</v>
          </cell>
          <cell r="BJ3064">
            <v>0</v>
          </cell>
        </row>
        <row r="3065">
          <cell r="D3065" t="str">
            <v>Technická univerzita v Košiciach</v>
          </cell>
          <cell r="AN3065">
            <v>1</v>
          </cell>
          <cell r="AO3065">
            <v>0</v>
          </cell>
          <cell r="AP3065">
            <v>0</v>
          </cell>
          <cell r="AQ3065">
            <v>1</v>
          </cell>
          <cell r="AR3065">
            <v>1</v>
          </cell>
          <cell r="BF3065">
            <v>4</v>
          </cell>
          <cell r="BG3065">
            <v>8.52</v>
          </cell>
          <cell r="BH3065">
            <v>8.52</v>
          </cell>
          <cell r="BI3065">
            <v>1</v>
          </cell>
          <cell r="BJ3065">
            <v>1</v>
          </cell>
        </row>
        <row r="3066">
          <cell r="D3066" t="str">
            <v>Technická univerzita v Košiciach</v>
          </cell>
          <cell r="AN3066">
            <v>15</v>
          </cell>
          <cell r="AO3066">
            <v>17</v>
          </cell>
          <cell r="AP3066">
            <v>17</v>
          </cell>
          <cell r="AQ3066">
            <v>15</v>
          </cell>
          <cell r="AR3066">
            <v>15</v>
          </cell>
          <cell r="BF3066">
            <v>22.5</v>
          </cell>
          <cell r="BG3066">
            <v>33.299999999999997</v>
          </cell>
          <cell r="BH3066">
            <v>33.299999999999997</v>
          </cell>
          <cell r="BI3066">
            <v>17</v>
          </cell>
          <cell r="BJ3066">
            <v>0</v>
          </cell>
        </row>
        <row r="3067">
          <cell r="D3067" t="str">
            <v>Technická univerzita v Košiciach</v>
          </cell>
          <cell r="AN3067">
            <v>16</v>
          </cell>
          <cell r="AO3067">
            <v>18</v>
          </cell>
          <cell r="AP3067">
            <v>0</v>
          </cell>
          <cell r="AQ3067">
            <v>0</v>
          </cell>
          <cell r="AR3067">
            <v>16</v>
          </cell>
          <cell r="BF3067">
            <v>24</v>
          </cell>
          <cell r="BG3067">
            <v>35.519999999999996</v>
          </cell>
          <cell r="BH3067">
            <v>28.415999999999997</v>
          </cell>
          <cell r="BI3067">
            <v>18</v>
          </cell>
          <cell r="BJ3067">
            <v>0</v>
          </cell>
        </row>
        <row r="3068">
          <cell r="D3068" t="str">
            <v>Technická univerzita v Košiciach</v>
          </cell>
          <cell r="AN3068">
            <v>0</v>
          </cell>
          <cell r="AO3068">
            <v>14</v>
          </cell>
          <cell r="AP3068">
            <v>0</v>
          </cell>
          <cell r="AQ3068">
            <v>0</v>
          </cell>
          <cell r="AR3068">
            <v>0</v>
          </cell>
          <cell r="BF3068">
            <v>0</v>
          </cell>
          <cell r="BG3068">
            <v>0</v>
          </cell>
          <cell r="BH3068">
            <v>0</v>
          </cell>
          <cell r="BI3068">
            <v>14</v>
          </cell>
          <cell r="BJ3068">
            <v>0</v>
          </cell>
        </row>
        <row r="3069">
          <cell r="D3069" t="str">
            <v>Technická univerzita v Košiciach</v>
          </cell>
          <cell r="AN3069">
            <v>0</v>
          </cell>
          <cell r="AO3069">
            <v>0</v>
          </cell>
          <cell r="AP3069">
            <v>0</v>
          </cell>
          <cell r="AQ3069">
            <v>0</v>
          </cell>
          <cell r="AR3069">
            <v>0</v>
          </cell>
          <cell r="BF3069">
            <v>0</v>
          </cell>
          <cell r="BG3069">
            <v>0</v>
          </cell>
          <cell r="BH3069">
            <v>0</v>
          </cell>
          <cell r="BI3069">
            <v>10</v>
          </cell>
          <cell r="BJ3069">
            <v>0</v>
          </cell>
        </row>
        <row r="3070">
          <cell r="D3070" t="str">
            <v>Technická univerzita v Košiciach</v>
          </cell>
          <cell r="AN3070">
            <v>0</v>
          </cell>
          <cell r="AO3070">
            <v>20</v>
          </cell>
          <cell r="AP3070">
            <v>0</v>
          </cell>
          <cell r="AQ3070">
            <v>0</v>
          </cell>
          <cell r="AR3070">
            <v>0</v>
          </cell>
          <cell r="BF3070">
            <v>0</v>
          </cell>
          <cell r="BG3070">
            <v>0</v>
          </cell>
          <cell r="BH3070">
            <v>0</v>
          </cell>
          <cell r="BI3070">
            <v>20</v>
          </cell>
          <cell r="BJ3070">
            <v>0</v>
          </cell>
        </row>
        <row r="3071">
          <cell r="D3071" t="str">
            <v>Technická univerzita v Košiciach</v>
          </cell>
          <cell r="AN3071">
            <v>0</v>
          </cell>
          <cell r="AO3071">
            <v>14</v>
          </cell>
          <cell r="AP3071">
            <v>0</v>
          </cell>
          <cell r="AQ3071">
            <v>0</v>
          </cell>
          <cell r="AR3071">
            <v>0</v>
          </cell>
          <cell r="BF3071">
            <v>0</v>
          </cell>
          <cell r="BG3071">
            <v>0</v>
          </cell>
          <cell r="BH3071">
            <v>0</v>
          </cell>
          <cell r="BI3071">
            <v>14</v>
          </cell>
          <cell r="BJ3071">
            <v>0</v>
          </cell>
        </row>
        <row r="3072">
          <cell r="D3072" t="str">
            <v>Slovenská zdravotnícka univerzita v Bratislave</v>
          </cell>
          <cell r="AN3072">
            <v>26</v>
          </cell>
          <cell r="AO3072">
            <v>26</v>
          </cell>
          <cell r="AP3072">
            <v>0</v>
          </cell>
          <cell r="AQ3072">
            <v>0</v>
          </cell>
          <cell r="AR3072">
            <v>26</v>
          </cell>
          <cell r="BF3072">
            <v>39</v>
          </cell>
          <cell r="BG3072">
            <v>83.85</v>
          </cell>
          <cell r="BH3072">
            <v>83.85</v>
          </cell>
          <cell r="BI3072">
            <v>26</v>
          </cell>
          <cell r="BJ3072">
            <v>0</v>
          </cell>
        </row>
        <row r="3073">
          <cell r="D3073" t="str">
            <v>Technická univerzita v Košiciach</v>
          </cell>
          <cell r="AN3073">
            <v>66</v>
          </cell>
          <cell r="AO3073">
            <v>69</v>
          </cell>
          <cell r="AP3073">
            <v>0</v>
          </cell>
          <cell r="AQ3073">
            <v>0</v>
          </cell>
          <cell r="AR3073">
            <v>66</v>
          </cell>
          <cell r="BF3073">
            <v>99</v>
          </cell>
          <cell r="BG3073">
            <v>146.52000000000001</v>
          </cell>
          <cell r="BH3073">
            <v>136.75200000000001</v>
          </cell>
          <cell r="BI3073">
            <v>69</v>
          </cell>
          <cell r="BJ3073">
            <v>0</v>
          </cell>
        </row>
        <row r="3074">
          <cell r="D3074" t="str">
            <v>Technická univerzita v Košiciach</v>
          </cell>
          <cell r="AN3074">
            <v>48</v>
          </cell>
          <cell r="AO3074">
            <v>48</v>
          </cell>
          <cell r="AP3074">
            <v>48</v>
          </cell>
          <cell r="AQ3074">
            <v>48</v>
          </cell>
          <cell r="AR3074">
            <v>48</v>
          </cell>
          <cell r="BF3074">
            <v>72</v>
          </cell>
          <cell r="BG3074">
            <v>106.56</v>
          </cell>
          <cell r="BH3074">
            <v>106.56</v>
          </cell>
          <cell r="BI3074">
            <v>48</v>
          </cell>
          <cell r="BJ3074">
            <v>0</v>
          </cell>
        </row>
        <row r="3075">
          <cell r="D3075" t="str">
            <v>Technická univerzita v Košiciach</v>
          </cell>
          <cell r="AN3075">
            <v>27</v>
          </cell>
          <cell r="AO3075">
            <v>34</v>
          </cell>
          <cell r="AP3075">
            <v>0</v>
          </cell>
          <cell r="AQ3075">
            <v>0</v>
          </cell>
          <cell r="AR3075">
            <v>27</v>
          </cell>
          <cell r="BF3075">
            <v>40.5</v>
          </cell>
          <cell r="BG3075">
            <v>59.94</v>
          </cell>
          <cell r="BH3075">
            <v>47.951999999999998</v>
          </cell>
          <cell r="BI3075">
            <v>34</v>
          </cell>
          <cell r="BJ3075">
            <v>0</v>
          </cell>
        </row>
        <row r="3076">
          <cell r="D3076" t="str">
            <v>Technická univerzita v Košiciach</v>
          </cell>
          <cell r="AN3076">
            <v>8</v>
          </cell>
          <cell r="AO3076">
            <v>9</v>
          </cell>
          <cell r="AP3076">
            <v>0</v>
          </cell>
          <cell r="AQ3076">
            <v>0</v>
          </cell>
          <cell r="AR3076">
            <v>8</v>
          </cell>
          <cell r="BF3076">
            <v>12</v>
          </cell>
          <cell r="BG3076">
            <v>17.759999999999998</v>
          </cell>
          <cell r="BH3076">
            <v>14.799999999999999</v>
          </cell>
          <cell r="BI3076">
            <v>9</v>
          </cell>
          <cell r="BJ3076">
            <v>0</v>
          </cell>
        </row>
        <row r="3077">
          <cell r="D3077" t="str">
            <v>Technická univerzita v Košiciach</v>
          </cell>
          <cell r="AN3077">
            <v>0</v>
          </cell>
          <cell r="AO3077">
            <v>16</v>
          </cell>
          <cell r="AP3077">
            <v>0</v>
          </cell>
          <cell r="AQ3077">
            <v>0</v>
          </cell>
          <cell r="AR3077">
            <v>0</v>
          </cell>
          <cell r="BF3077">
            <v>0</v>
          </cell>
          <cell r="BG3077">
            <v>0</v>
          </cell>
          <cell r="BH3077">
            <v>0</v>
          </cell>
          <cell r="BI3077">
            <v>16</v>
          </cell>
          <cell r="BJ3077">
            <v>0</v>
          </cell>
        </row>
        <row r="3078">
          <cell r="D3078" t="str">
            <v>Technická univerzita v Košiciach</v>
          </cell>
          <cell r="AN3078">
            <v>47</v>
          </cell>
          <cell r="AO3078">
            <v>48</v>
          </cell>
          <cell r="AP3078">
            <v>0</v>
          </cell>
          <cell r="AQ3078">
            <v>0</v>
          </cell>
          <cell r="AR3078">
            <v>47</v>
          </cell>
          <cell r="BF3078">
            <v>70.5</v>
          </cell>
          <cell r="BG3078">
            <v>104.34</v>
          </cell>
          <cell r="BH3078">
            <v>96.887142857142862</v>
          </cell>
          <cell r="BI3078">
            <v>48</v>
          </cell>
          <cell r="BJ3078">
            <v>0</v>
          </cell>
        </row>
        <row r="3079">
          <cell r="D3079" t="str">
            <v>Technická univerzita v Košiciach</v>
          </cell>
          <cell r="AN3079">
            <v>6</v>
          </cell>
          <cell r="AO3079">
            <v>6</v>
          </cell>
          <cell r="AP3079">
            <v>6</v>
          </cell>
          <cell r="AQ3079">
            <v>6</v>
          </cell>
          <cell r="AR3079">
            <v>6</v>
          </cell>
          <cell r="BF3079">
            <v>9</v>
          </cell>
          <cell r="BG3079">
            <v>13.32</v>
          </cell>
          <cell r="BH3079">
            <v>13.32</v>
          </cell>
          <cell r="BI3079">
            <v>6</v>
          </cell>
          <cell r="BJ3079">
            <v>0</v>
          </cell>
        </row>
        <row r="3080">
          <cell r="D3080" t="str">
            <v>Technická univerzita v Košiciach</v>
          </cell>
          <cell r="AN3080">
            <v>60</v>
          </cell>
          <cell r="AO3080">
            <v>62</v>
          </cell>
          <cell r="AP3080">
            <v>62</v>
          </cell>
          <cell r="AQ3080">
            <v>60</v>
          </cell>
          <cell r="AR3080">
            <v>60</v>
          </cell>
          <cell r="BF3080">
            <v>43.8</v>
          </cell>
          <cell r="BG3080">
            <v>64.823999999999998</v>
          </cell>
          <cell r="BH3080">
            <v>61.912283687943265</v>
          </cell>
          <cell r="BI3080">
            <v>62</v>
          </cell>
          <cell r="BJ3080">
            <v>0</v>
          </cell>
        </row>
        <row r="3081">
          <cell r="D3081" t="str">
            <v>Technická univerzita v Košiciach</v>
          </cell>
          <cell r="AN3081">
            <v>14</v>
          </cell>
          <cell r="AO3081">
            <v>14</v>
          </cell>
          <cell r="AP3081">
            <v>14</v>
          </cell>
          <cell r="AQ3081">
            <v>14</v>
          </cell>
          <cell r="AR3081">
            <v>14</v>
          </cell>
          <cell r="BF3081">
            <v>10.1</v>
          </cell>
          <cell r="BG3081">
            <v>14.947999999999999</v>
          </cell>
          <cell r="BH3081">
            <v>14.370299516908212</v>
          </cell>
          <cell r="BI3081">
            <v>14</v>
          </cell>
          <cell r="BJ3081">
            <v>0</v>
          </cell>
        </row>
        <row r="3082">
          <cell r="D3082" t="str">
            <v>Technická univerzita v Košiciach</v>
          </cell>
          <cell r="AN3082">
            <v>20</v>
          </cell>
          <cell r="AO3082">
            <v>20</v>
          </cell>
          <cell r="AP3082">
            <v>20</v>
          </cell>
          <cell r="AQ3082">
            <v>20</v>
          </cell>
          <cell r="AR3082">
            <v>20</v>
          </cell>
          <cell r="BF3082">
            <v>14.299999999999999</v>
          </cell>
          <cell r="BG3082">
            <v>21.163999999999998</v>
          </cell>
          <cell r="BH3082">
            <v>20.346067632850239</v>
          </cell>
          <cell r="BI3082">
            <v>20</v>
          </cell>
          <cell r="BJ3082">
            <v>0</v>
          </cell>
        </row>
        <row r="3083">
          <cell r="D3083" t="str">
            <v>Technická univerzita v Košiciach</v>
          </cell>
          <cell r="AN3083">
            <v>0</v>
          </cell>
          <cell r="AO3083">
            <v>12</v>
          </cell>
          <cell r="AP3083">
            <v>12</v>
          </cell>
          <cell r="AQ3083">
            <v>0</v>
          </cell>
          <cell r="AR3083">
            <v>0</v>
          </cell>
          <cell r="BF3083">
            <v>0</v>
          </cell>
          <cell r="BG3083">
            <v>0</v>
          </cell>
          <cell r="BH3083">
            <v>0</v>
          </cell>
          <cell r="BI3083">
            <v>12</v>
          </cell>
          <cell r="BJ3083">
            <v>0</v>
          </cell>
        </row>
        <row r="3084">
          <cell r="D3084" t="str">
            <v>Univerzita Komenského v Bratislave</v>
          </cell>
          <cell r="AN3084">
            <v>0</v>
          </cell>
          <cell r="AO3084">
            <v>0</v>
          </cell>
          <cell r="AP3084">
            <v>0</v>
          </cell>
          <cell r="AQ3084">
            <v>0</v>
          </cell>
          <cell r="AR3084">
            <v>0</v>
          </cell>
          <cell r="BF3084">
            <v>0</v>
          </cell>
          <cell r="BG3084">
            <v>0</v>
          </cell>
          <cell r="BH3084">
            <v>0</v>
          </cell>
          <cell r="BI3084">
            <v>5</v>
          </cell>
          <cell r="BJ3084">
            <v>0</v>
          </cell>
        </row>
        <row r="3085">
          <cell r="D3085" t="str">
            <v>Univerzita Komenského v Bratislave</v>
          </cell>
          <cell r="AN3085">
            <v>0</v>
          </cell>
          <cell r="AO3085">
            <v>0</v>
          </cell>
          <cell r="AP3085">
            <v>0</v>
          </cell>
          <cell r="AQ3085">
            <v>0</v>
          </cell>
          <cell r="AR3085">
            <v>0</v>
          </cell>
          <cell r="BF3085">
            <v>0</v>
          </cell>
          <cell r="BG3085">
            <v>0</v>
          </cell>
          <cell r="BH3085">
            <v>0</v>
          </cell>
          <cell r="BI3085">
            <v>2</v>
          </cell>
          <cell r="BJ3085">
            <v>0</v>
          </cell>
        </row>
        <row r="3086">
          <cell r="D3086" t="str">
            <v>Univerzita Komenského v Bratislave</v>
          </cell>
          <cell r="AN3086">
            <v>5</v>
          </cell>
          <cell r="AO3086">
            <v>5</v>
          </cell>
          <cell r="AP3086">
            <v>0</v>
          </cell>
          <cell r="AQ3086">
            <v>0</v>
          </cell>
          <cell r="AR3086">
            <v>5</v>
          </cell>
          <cell r="BF3086">
            <v>7.5</v>
          </cell>
          <cell r="BG3086">
            <v>7.8000000000000007</v>
          </cell>
          <cell r="BH3086">
            <v>7.8000000000000007</v>
          </cell>
          <cell r="BI3086">
            <v>5</v>
          </cell>
          <cell r="BJ3086">
            <v>0</v>
          </cell>
        </row>
        <row r="3087">
          <cell r="D3087" t="str">
            <v>Univerzita Komenského v Bratislave</v>
          </cell>
          <cell r="AN3087">
            <v>1</v>
          </cell>
          <cell r="AO3087">
            <v>0</v>
          </cell>
          <cell r="AP3087">
            <v>0</v>
          </cell>
          <cell r="AQ3087">
            <v>0</v>
          </cell>
          <cell r="AR3087">
            <v>1</v>
          </cell>
          <cell r="BF3087">
            <v>3</v>
          </cell>
          <cell r="BG3087">
            <v>10.23</v>
          </cell>
          <cell r="BH3087">
            <v>10.23</v>
          </cell>
          <cell r="BI3087">
            <v>1</v>
          </cell>
          <cell r="BJ3087">
            <v>1</v>
          </cell>
        </row>
        <row r="3088">
          <cell r="D3088" t="str">
            <v>Univerzita Komenského v Bratislave</v>
          </cell>
          <cell r="AN3088">
            <v>0</v>
          </cell>
          <cell r="AO3088">
            <v>0</v>
          </cell>
          <cell r="AP3088">
            <v>0</v>
          </cell>
          <cell r="AQ3088">
            <v>0</v>
          </cell>
          <cell r="AR3088">
            <v>0</v>
          </cell>
          <cell r="BF3088">
            <v>0</v>
          </cell>
          <cell r="BG3088">
            <v>0</v>
          </cell>
          <cell r="BH3088">
            <v>0</v>
          </cell>
          <cell r="BI3088">
            <v>5</v>
          </cell>
          <cell r="BJ3088">
            <v>0</v>
          </cell>
        </row>
        <row r="3089">
          <cell r="D3089" t="str">
            <v>Univerzita Komenského v Bratislave</v>
          </cell>
          <cell r="AN3089">
            <v>8</v>
          </cell>
          <cell r="AO3089">
            <v>8</v>
          </cell>
          <cell r="AP3089">
            <v>0</v>
          </cell>
          <cell r="AQ3089">
            <v>0</v>
          </cell>
          <cell r="AR3089">
            <v>8</v>
          </cell>
          <cell r="BF3089">
            <v>12</v>
          </cell>
          <cell r="BG3089">
            <v>17.759999999999998</v>
          </cell>
          <cell r="BH3089">
            <v>14.799999999999999</v>
          </cell>
          <cell r="BI3089">
            <v>8</v>
          </cell>
          <cell r="BJ3089">
            <v>0</v>
          </cell>
        </row>
        <row r="3090">
          <cell r="D3090" t="str">
            <v>Slovenská zdravotnícka univerzita v Bratislave</v>
          </cell>
          <cell r="AN3090">
            <v>0</v>
          </cell>
          <cell r="AO3090">
            <v>0</v>
          </cell>
          <cell r="AP3090">
            <v>0</v>
          </cell>
          <cell r="AQ3090">
            <v>0</v>
          </cell>
          <cell r="AR3090">
            <v>0</v>
          </cell>
          <cell r="BF3090">
            <v>0</v>
          </cell>
          <cell r="BG3090">
            <v>0</v>
          </cell>
          <cell r="BH3090">
            <v>0</v>
          </cell>
          <cell r="BI3090">
            <v>3</v>
          </cell>
          <cell r="BJ3090">
            <v>0</v>
          </cell>
        </row>
        <row r="3091">
          <cell r="D3091" t="str">
            <v>Slovenská zdravotnícka univerzita v Bratislave</v>
          </cell>
          <cell r="AN3091">
            <v>12</v>
          </cell>
          <cell r="AO3091">
            <v>12</v>
          </cell>
          <cell r="AP3091">
            <v>0</v>
          </cell>
          <cell r="AQ3091">
            <v>0</v>
          </cell>
          <cell r="AR3091">
            <v>12</v>
          </cell>
          <cell r="BF3091">
            <v>18</v>
          </cell>
          <cell r="BG3091">
            <v>26.64</v>
          </cell>
          <cell r="BH3091">
            <v>22.433684210526316</v>
          </cell>
          <cell r="BI3091">
            <v>12</v>
          </cell>
          <cell r="BJ3091">
            <v>0</v>
          </cell>
        </row>
        <row r="3092">
          <cell r="D3092" t="str">
            <v>Univerzita Komenského v Bratislave</v>
          </cell>
          <cell r="AN3092">
            <v>2</v>
          </cell>
          <cell r="AO3092">
            <v>0</v>
          </cell>
          <cell r="AP3092">
            <v>0</v>
          </cell>
          <cell r="AQ3092">
            <v>0</v>
          </cell>
          <cell r="AR3092">
            <v>2</v>
          </cell>
          <cell r="BF3092">
            <v>6</v>
          </cell>
          <cell r="BG3092">
            <v>20.46</v>
          </cell>
          <cell r="BH3092">
            <v>20.46</v>
          </cell>
          <cell r="BI3092">
            <v>2</v>
          </cell>
          <cell r="BJ3092">
            <v>2</v>
          </cell>
        </row>
        <row r="3093">
          <cell r="D3093" t="str">
            <v>Technická univerzita v Košiciach</v>
          </cell>
          <cell r="AN3093">
            <v>0</v>
          </cell>
          <cell r="AO3093">
            <v>0</v>
          </cell>
          <cell r="AP3093">
            <v>0</v>
          </cell>
          <cell r="AQ3093">
            <v>0</v>
          </cell>
          <cell r="AR3093">
            <v>0</v>
          </cell>
          <cell r="BF3093">
            <v>0</v>
          </cell>
          <cell r="BG3093">
            <v>0</v>
          </cell>
          <cell r="BH3093">
            <v>0</v>
          </cell>
          <cell r="BI3093">
            <v>1</v>
          </cell>
          <cell r="BJ3093">
            <v>0</v>
          </cell>
        </row>
        <row r="3094">
          <cell r="D3094" t="str">
            <v>Technická univerzita v Košiciach</v>
          </cell>
          <cell r="AN3094">
            <v>56</v>
          </cell>
          <cell r="AO3094">
            <v>58</v>
          </cell>
          <cell r="AP3094">
            <v>0</v>
          </cell>
          <cell r="AQ3094">
            <v>0</v>
          </cell>
          <cell r="AR3094">
            <v>56</v>
          </cell>
          <cell r="BF3094">
            <v>84</v>
          </cell>
          <cell r="BG3094">
            <v>124.32</v>
          </cell>
          <cell r="BH3094">
            <v>113.0181818181818</v>
          </cell>
          <cell r="BI3094">
            <v>58</v>
          </cell>
          <cell r="BJ3094">
            <v>0</v>
          </cell>
        </row>
        <row r="3095">
          <cell r="D3095" t="str">
            <v>Technická univerzita v Košiciach</v>
          </cell>
          <cell r="AN3095">
            <v>4</v>
          </cell>
          <cell r="AO3095">
            <v>0</v>
          </cell>
          <cell r="AP3095">
            <v>0</v>
          </cell>
          <cell r="AQ3095">
            <v>4</v>
          </cell>
          <cell r="AR3095">
            <v>4</v>
          </cell>
          <cell r="BF3095">
            <v>12</v>
          </cell>
          <cell r="BG3095">
            <v>25.56</v>
          </cell>
          <cell r="BH3095">
            <v>25.56</v>
          </cell>
          <cell r="BI3095">
            <v>4</v>
          </cell>
          <cell r="BJ3095">
            <v>4</v>
          </cell>
        </row>
        <row r="3096">
          <cell r="D3096" t="str">
            <v>Technická univerzita v Košiciach</v>
          </cell>
          <cell r="AN3096">
            <v>20</v>
          </cell>
          <cell r="AO3096">
            <v>20</v>
          </cell>
          <cell r="AP3096">
            <v>20</v>
          </cell>
          <cell r="AQ3096">
            <v>20</v>
          </cell>
          <cell r="AR3096">
            <v>20</v>
          </cell>
          <cell r="BF3096">
            <v>30</v>
          </cell>
          <cell r="BG3096">
            <v>44.4</v>
          </cell>
          <cell r="BH3096">
            <v>44.4</v>
          </cell>
          <cell r="BI3096">
            <v>20</v>
          </cell>
          <cell r="BJ3096">
            <v>0</v>
          </cell>
        </row>
        <row r="3097">
          <cell r="D3097" t="str">
            <v>Technická univerzita v Košiciach</v>
          </cell>
          <cell r="AN3097">
            <v>21</v>
          </cell>
          <cell r="AO3097">
            <v>21</v>
          </cell>
          <cell r="AP3097">
            <v>0</v>
          </cell>
          <cell r="AQ3097">
            <v>0</v>
          </cell>
          <cell r="AR3097">
            <v>21</v>
          </cell>
          <cell r="BF3097">
            <v>31.5</v>
          </cell>
          <cell r="BG3097">
            <v>46.62</v>
          </cell>
          <cell r="BH3097">
            <v>42.566086956521737</v>
          </cell>
          <cell r="BI3097">
            <v>21</v>
          </cell>
          <cell r="BJ3097">
            <v>0</v>
          </cell>
        </row>
        <row r="3098">
          <cell r="D3098" t="str">
            <v>Technická univerzita v Košiciach</v>
          </cell>
          <cell r="AN3098">
            <v>36</v>
          </cell>
          <cell r="AO3098">
            <v>36</v>
          </cell>
          <cell r="AP3098">
            <v>0</v>
          </cell>
          <cell r="AQ3098">
            <v>0</v>
          </cell>
          <cell r="AR3098">
            <v>36</v>
          </cell>
          <cell r="BF3098">
            <v>54</v>
          </cell>
          <cell r="BG3098">
            <v>79.92</v>
          </cell>
          <cell r="BH3098">
            <v>72.654545454545456</v>
          </cell>
          <cell r="BI3098">
            <v>36</v>
          </cell>
          <cell r="BJ3098">
            <v>0</v>
          </cell>
        </row>
        <row r="3099">
          <cell r="D3099" t="str">
            <v>Technická univerzita v Košiciach</v>
          </cell>
          <cell r="AN3099">
            <v>58</v>
          </cell>
          <cell r="AO3099">
            <v>60</v>
          </cell>
          <cell r="AP3099">
            <v>0</v>
          </cell>
          <cell r="AQ3099">
            <v>0</v>
          </cell>
          <cell r="AR3099">
            <v>58</v>
          </cell>
          <cell r="BF3099">
            <v>87</v>
          </cell>
          <cell r="BG3099">
            <v>128.76</v>
          </cell>
          <cell r="BH3099">
            <v>120.71249999999999</v>
          </cell>
          <cell r="BI3099">
            <v>60</v>
          </cell>
          <cell r="BJ3099">
            <v>0</v>
          </cell>
        </row>
        <row r="3100">
          <cell r="D3100" t="str">
            <v>Technická univerzita v Košiciach</v>
          </cell>
          <cell r="AN3100">
            <v>6</v>
          </cell>
          <cell r="AO3100">
            <v>6</v>
          </cell>
          <cell r="AP3100">
            <v>6</v>
          </cell>
          <cell r="AQ3100">
            <v>6</v>
          </cell>
          <cell r="AR3100">
            <v>6</v>
          </cell>
          <cell r="BF3100">
            <v>9</v>
          </cell>
          <cell r="BG3100">
            <v>13.32</v>
          </cell>
          <cell r="BH3100">
            <v>13.32</v>
          </cell>
          <cell r="BI3100">
            <v>6</v>
          </cell>
          <cell r="BJ3100">
            <v>0</v>
          </cell>
        </row>
        <row r="3101">
          <cell r="D3101" t="str">
            <v>Technická univerzita v Košiciach</v>
          </cell>
          <cell r="AN3101">
            <v>18</v>
          </cell>
          <cell r="AO3101">
            <v>19</v>
          </cell>
          <cell r="AP3101">
            <v>19</v>
          </cell>
          <cell r="AQ3101">
            <v>18</v>
          </cell>
          <cell r="AR3101">
            <v>18</v>
          </cell>
          <cell r="BF3101">
            <v>27</v>
          </cell>
          <cell r="BG3101">
            <v>39.96</v>
          </cell>
          <cell r="BH3101">
            <v>39.030697674418604</v>
          </cell>
          <cell r="BI3101">
            <v>19</v>
          </cell>
          <cell r="BJ3101">
            <v>0</v>
          </cell>
        </row>
        <row r="3102">
          <cell r="D3102" t="str">
            <v>Technická univerzita v Košiciach</v>
          </cell>
          <cell r="AN3102">
            <v>6</v>
          </cell>
          <cell r="AO3102">
            <v>6</v>
          </cell>
          <cell r="AP3102">
            <v>0</v>
          </cell>
          <cell r="AQ3102">
            <v>0</v>
          </cell>
          <cell r="AR3102">
            <v>6</v>
          </cell>
          <cell r="BF3102">
            <v>9</v>
          </cell>
          <cell r="BG3102">
            <v>13.32</v>
          </cell>
          <cell r="BH3102">
            <v>11.917894736842106</v>
          </cell>
          <cell r="BI3102">
            <v>6</v>
          </cell>
          <cell r="BJ3102">
            <v>0</v>
          </cell>
        </row>
        <row r="3103">
          <cell r="D3103" t="str">
            <v>Technická univerzita v Košiciach</v>
          </cell>
          <cell r="AN3103">
            <v>5</v>
          </cell>
          <cell r="AO3103">
            <v>5</v>
          </cell>
          <cell r="AP3103">
            <v>0</v>
          </cell>
          <cell r="AQ3103">
            <v>0</v>
          </cell>
          <cell r="AR3103">
            <v>5</v>
          </cell>
          <cell r="BF3103">
            <v>7.5</v>
          </cell>
          <cell r="BG3103">
            <v>11.1</v>
          </cell>
          <cell r="BH3103">
            <v>10.134782608695652</v>
          </cell>
          <cell r="BI3103">
            <v>5</v>
          </cell>
          <cell r="BJ3103">
            <v>0</v>
          </cell>
        </row>
        <row r="3104">
          <cell r="D3104" t="str">
            <v>Technická univerzita v Košiciach</v>
          </cell>
          <cell r="AN3104">
            <v>16</v>
          </cell>
          <cell r="AO3104">
            <v>16</v>
          </cell>
          <cell r="AP3104">
            <v>16</v>
          </cell>
          <cell r="AQ3104">
            <v>16</v>
          </cell>
          <cell r="AR3104">
            <v>16</v>
          </cell>
          <cell r="BF3104">
            <v>24</v>
          </cell>
          <cell r="BG3104">
            <v>35.519999999999996</v>
          </cell>
          <cell r="BH3104">
            <v>35.519999999999996</v>
          </cell>
          <cell r="BI3104">
            <v>16</v>
          </cell>
          <cell r="BJ3104">
            <v>0</v>
          </cell>
        </row>
        <row r="3105">
          <cell r="D3105" t="str">
            <v>Technická univerzita v Košiciach</v>
          </cell>
          <cell r="AN3105">
            <v>0</v>
          </cell>
          <cell r="AO3105">
            <v>6</v>
          </cell>
          <cell r="AP3105">
            <v>6</v>
          </cell>
          <cell r="AQ3105">
            <v>0</v>
          </cell>
          <cell r="AR3105">
            <v>0</v>
          </cell>
          <cell r="BF3105">
            <v>0</v>
          </cell>
          <cell r="BG3105">
            <v>0</v>
          </cell>
          <cell r="BH3105">
            <v>0</v>
          </cell>
          <cell r="BI3105">
            <v>6</v>
          </cell>
          <cell r="BJ3105">
            <v>0</v>
          </cell>
        </row>
        <row r="3106">
          <cell r="D3106" t="str">
            <v>Univerzita Konštantína Filozofa v Nitre</v>
          </cell>
          <cell r="AN3106">
            <v>3</v>
          </cell>
          <cell r="AO3106">
            <v>0</v>
          </cell>
          <cell r="AP3106">
            <v>0</v>
          </cell>
          <cell r="AQ3106">
            <v>0</v>
          </cell>
          <cell r="AR3106">
            <v>3</v>
          </cell>
          <cell r="BF3106">
            <v>12</v>
          </cell>
          <cell r="BG3106">
            <v>13.200000000000001</v>
          </cell>
          <cell r="BH3106">
            <v>13.200000000000001</v>
          </cell>
          <cell r="BI3106">
            <v>3</v>
          </cell>
          <cell r="BJ3106">
            <v>3</v>
          </cell>
        </row>
        <row r="3107">
          <cell r="D3107" t="str">
            <v>Univerzita Konštantína Filozofa v Nitre</v>
          </cell>
          <cell r="AN3107">
            <v>19</v>
          </cell>
          <cell r="AO3107">
            <v>20</v>
          </cell>
          <cell r="AP3107">
            <v>0</v>
          </cell>
          <cell r="AQ3107">
            <v>0</v>
          </cell>
          <cell r="AR3107">
            <v>19</v>
          </cell>
          <cell r="BF3107">
            <v>28.5</v>
          </cell>
          <cell r="BG3107">
            <v>29.64</v>
          </cell>
          <cell r="BH3107">
            <v>27.664000000000001</v>
          </cell>
          <cell r="BI3107">
            <v>20</v>
          </cell>
          <cell r="BJ3107">
            <v>0</v>
          </cell>
        </row>
        <row r="3108">
          <cell r="D3108" t="str">
            <v>Univerzita Konštantína Filozofa v Nitre</v>
          </cell>
          <cell r="AN3108">
            <v>48</v>
          </cell>
          <cell r="AO3108">
            <v>51</v>
          </cell>
          <cell r="AP3108">
            <v>0</v>
          </cell>
          <cell r="AQ3108">
            <v>0</v>
          </cell>
          <cell r="AR3108">
            <v>48</v>
          </cell>
          <cell r="BF3108">
            <v>72</v>
          </cell>
          <cell r="BG3108">
            <v>74.88</v>
          </cell>
          <cell r="BH3108">
            <v>65.613913043478249</v>
          </cell>
          <cell r="BI3108">
            <v>51</v>
          </cell>
          <cell r="BJ3108">
            <v>0</v>
          </cell>
        </row>
        <row r="3109">
          <cell r="D3109" t="str">
            <v>Univerzita Konštantína Filozofa v Nitre</v>
          </cell>
          <cell r="AN3109">
            <v>30</v>
          </cell>
          <cell r="AO3109">
            <v>31</v>
          </cell>
          <cell r="AP3109">
            <v>0</v>
          </cell>
          <cell r="AQ3109">
            <v>0</v>
          </cell>
          <cell r="AR3109">
            <v>30</v>
          </cell>
          <cell r="BF3109">
            <v>45</v>
          </cell>
          <cell r="BG3109">
            <v>46.800000000000004</v>
          </cell>
          <cell r="BH3109">
            <v>41.008695652173913</v>
          </cell>
          <cell r="BI3109">
            <v>31</v>
          </cell>
          <cell r="BJ3109">
            <v>0</v>
          </cell>
        </row>
        <row r="3110">
          <cell r="D3110" t="str">
            <v>Univerzita Konštantína Filozofa v Nitre</v>
          </cell>
          <cell r="AN3110">
            <v>6.5</v>
          </cell>
          <cell r="AO3110">
            <v>7</v>
          </cell>
          <cell r="AP3110">
            <v>0</v>
          </cell>
          <cell r="AQ3110">
            <v>0</v>
          </cell>
          <cell r="AR3110">
            <v>6.5</v>
          </cell>
          <cell r="BF3110">
            <v>5.75</v>
          </cell>
          <cell r="BG3110">
            <v>8.625</v>
          </cell>
          <cell r="BH3110">
            <v>8.625</v>
          </cell>
          <cell r="BI3110">
            <v>7</v>
          </cell>
          <cell r="BJ3110">
            <v>0</v>
          </cell>
        </row>
        <row r="3111">
          <cell r="D3111" t="str">
            <v>Univerzita Komenského v Bratislave</v>
          </cell>
          <cell r="AN3111">
            <v>0</v>
          </cell>
          <cell r="AO3111">
            <v>0</v>
          </cell>
          <cell r="AP3111">
            <v>0</v>
          </cell>
          <cell r="AQ3111">
            <v>0</v>
          </cell>
          <cell r="AR3111">
            <v>0</v>
          </cell>
          <cell r="BF3111">
            <v>0</v>
          </cell>
          <cell r="BG3111">
            <v>0</v>
          </cell>
          <cell r="BH3111">
            <v>0</v>
          </cell>
          <cell r="BI3111">
            <v>1</v>
          </cell>
          <cell r="BJ3111">
            <v>0</v>
          </cell>
        </row>
        <row r="3112">
          <cell r="D3112" t="str">
            <v>Univerzita Komenského v Bratislave</v>
          </cell>
          <cell r="AN3112">
            <v>48</v>
          </cell>
          <cell r="AO3112">
            <v>48</v>
          </cell>
          <cell r="AP3112">
            <v>0</v>
          </cell>
          <cell r="AQ3112">
            <v>0</v>
          </cell>
          <cell r="AR3112">
            <v>48</v>
          </cell>
          <cell r="BF3112">
            <v>72</v>
          </cell>
          <cell r="BG3112">
            <v>106.56</v>
          </cell>
          <cell r="BH3112">
            <v>99.685161290322583</v>
          </cell>
          <cell r="BI3112">
            <v>48</v>
          </cell>
          <cell r="BJ3112">
            <v>0</v>
          </cell>
        </row>
        <row r="3113">
          <cell r="D3113" t="str">
            <v>Univerzita Komenského v Bratislave</v>
          </cell>
          <cell r="AN3113">
            <v>0</v>
          </cell>
          <cell r="AO3113">
            <v>0</v>
          </cell>
          <cell r="AP3113">
            <v>0</v>
          </cell>
          <cell r="AQ3113">
            <v>0</v>
          </cell>
          <cell r="AR3113">
            <v>0</v>
          </cell>
          <cell r="BF3113">
            <v>0</v>
          </cell>
          <cell r="BG3113">
            <v>0</v>
          </cell>
          <cell r="BH3113">
            <v>0</v>
          </cell>
          <cell r="BI3113">
            <v>1</v>
          </cell>
          <cell r="BJ3113">
            <v>0</v>
          </cell>
        </row>
        <row r="3114">
          <cell r="D3114" t="str">
            <v>Univerzita Komenského v Bratislave</v>
          </cell>
          <cell r="AN3114">
            <v>11</v>
          </cell>
          <cell r="AO3114">
            <v>12</v>
          </cell>
          <cell r="AP3114">
            <v>0</v>
          </cell>
          <cell r="AQ3114">
            <v>0</v>
          </cell>
          <cell r="AR3114">
            <v>11</v>
          </cell>
          <cell r="BF3114">
            <v>16.5</v>
          </cell>
          <cell r="BG3114">
            <v>24.419999999999998</v>
          </cell>
          <cell r="BH3114">
            <v>21.3675</v>
          </cell>
          <cell r="BI3114">
            <v>12</v>
          </cell>
          <cell r="BJ3114">
            <v>0</v>
          </cell>
        </row>
        <row r="3115">
          <cell r="D3115" t="str">
            <v>Univerzita Komenského v Bratislave</v>
          </cell>
          <cell r="AN3115">
            <v>37</v>
          </cell>
          <cell r="AO3115">
            <v>37</v>
          </cell>
          <cell r="AP3115">
            <v>37</v>
          </cell>
          <cell r="AQ3115">
            <v>37</v>
          </cell>
          <cell r="AR3115">
            <v>37</v>
          </cell>
          <cell r="BF3115">
            <v>55.5</v>
          </cell>
          <cell r="BG3115">
            <v>82.14</v>
          </cell>
          <cell r="BH3115">
            <v>77.308235294117651</v>
          </cell>
          <cell r="BI3115">
            <v>37</v>
          </cell>
          <cell r="BJ3115">
            <v>0</v>
          </cell>
        </row>
        <row r="3116">
          <cell r="D3116" t="str">
            <v>Univerzita Komenského v Bratislave</v>
          </cell>
          <cell r="AN3116">
            <v>43</v>
          </cell>
          <cell r="AO3116">
            <v>43</v>
          </cell>
          <cell r="AP3116">
            <v>0</v>
          </cell>
          <cell r="AQ3116">
            <v>0</v>
          </cell>
          <cell r="AR3116">
            <v>43</v>
          </cell>
          <cell r="BF3116">
            <v>64.5</v>
          </cell>
          <cell r="BG3116">
            <v>95.46</v>
          </cell>
          <cell r="BH3116">
            <v>83.527499999999989</v>
          </cell>
          <cell r="BI3116">
            <v>43</v>
          </cell>
          <cell r="BJ3116">
            <v>0</v>
          </cell>
        </row>
        <row r="3117">
          <cell r="D3117" t="str">
            <v>Univerzita Komenského v Bratislave</v>
          </cell>
          <cell r="AN3117">
            <v>4</v>
          </cell>
          <cell r="AO3117">
            <v>4</v>
          </cell>
          <cell r="AP3117">
            <v>4</v>
          </cell>
          <cell r="AQ3117">
            <v>4</v>
          </cell>
          <cell r="AR3117">
            <v>4</v>
          </cell>
          <cell r="BF3117">
            <v>6</v>
          </cell>
          <cell r="BG3117">
            <v>8.879999999999999</v>
          </cell>
          <cell r="BH3117">
            <v>8.879999999999999</v>
          </cell>
          <cell r="BI3117">
            <v>4</v>
          </cell>
          <cell r="BJ3117">
            <v>0</v>
          </cell>
        </row>
        <row r="3118">
          <cell r="D3118" t="str">
            <v>Univerzita Komenského v Bratislave</v>
          </cell>
          <cell r="AN3118">
            <v>3</v>
          </cell>
          <cell r="AO3118">
            <v>3</v>
          </cell>
          <cell r="AP3118">
            <v>0</v>
          </cell>
          <cell r="AQ3118">
            <v>0</v>
          </cell>
          <cell r="AR3118">
            <v>3</v>
          </cell>
          <cell r="BF3118">
            <v>4.5</v>
          </cell>
          <cell r="BG3118">
            <v>6.66</v>
          </cell>
          <cell r="BH3118">
            <v>6.1126027397260279</v>
          </cell>
          <cell r="BI3118">
            <v>3</v>
          </cell>
          <cell r="BJ3118">
            <v>0</v>
          </cell>
        </row>
        <row r="3119">
          <cell r="D3119" t="str">
            <v>Univerzita Komenského v Bratislave</v>
          </cell>
          <cell r="AN3119">
            <v>11</v>
          </cell>
          <cell r="AO3119">
            <v>11</v>
          </cell>
          <cell r="AP3119">
            <v>0</v>
          </cell>
          <cell r="AQ3119">
            <v>0</v>
          </cell>
          <cell r="AR3119">
            <v>11</v>
          </cell>
          <cell r="BF3119">
            <v>16.5</v>
          </cell>
          <cell r="BG3119">
            <v>24.419999999999998</v>
          </cell>
          <cell r="BH3119">
            <v>21.3675</v>
          </cell>
          <cell r="BI3119">
            <v>11</v>
          </cell>
          <cell r="BJ3119">
            <v>0</v>
          </cell>
        </row>
        <row r="3120">
          <cell r="D3120" t="str">
            <v>Univerzita Komenského v Bratislave</v>
          </cell>
          <cell r="AN3120">
            <v>28</v>
          </cell>
          <cell r="AO3120">
            <v>28</v>
          </cell>
          <cell r="AP3120">
            <v>0</v>
          </cell>
          <cell r="AQ3120">
            <v>0</v>
          </cell>
          <cell r="AR3120">
            <v>28</v>
          </cell>
          <cell r="BF3120">
            <v>42</v>
          </cell>
          <cell r="BG3120">
            <v>62.16</v>
          </cell>
          <cell r="BH3120">
            <v>55.943999999999996</v>
          </cell>
          <cell r="BI3120">
            <v>28</v>
          </cell>
          <cell r="BJ3120">
            <v>0</v>
          </cell>
        </row>
        <row r="3121">
          <cell r="D3121" t="str">
            <v>Univerzita Komenského v Bratislave</v>
          </cell>
          <cell r="AN3121">
            <v>6</v>
          </cell>
          <cell r="AO3121">
            <v>6</v>
          </cell>
          <cell r="AP3121">
            <v>0</v>
          </cell>
          <cell r="AQ3121">
            <v>0</v>
          </cell>
          <cell r="AR3121">
            <v>6</v>
          </cell>
          <cell r="BF3121">
            <v>9</v>
          </cell>
          <cell r="BG3121">
            <v>13.32</v>
          </cell>
          <cell r="BH3121">
            <v>9.99</v>
          </cell>
          <cell r="BI3121">
            <v>6</v>
          </cell>
          <cell r="BJ3121">
            <v>0</v>
          </cell>
        </row>
        <row r="3122">
          <cell r="D3122" t="str">
            <v>Univerzita Komenského v Bratislave</v>
          </cell>
          <cell r="AN3122">
            <v>16</v>
          </cell>
          <cell r="AO3122">
            <v>16</v>
          </cell>
          <cell r="AP3122">
            <v>16</v>
          </cell>
          <cell r="AQ3122">
            <v>16</v>
          </cell>
          <cell r="AR3122">
            <v>16</v>
          </cell>
          <cell r="BF3122">
            <v>24</v>
          </cell>
          <cell r="BG3122">
            <v>35.519999999999996</v>
          </cell>
          <cell r="BH3122">
            <v>35.519999999999996</v>
          </cell>
          <cell r="BI3122">
            <v>16</v>
          </cell>
          <cell r="BJ3122">
            <v>0</v>
          </cell>
        </row>
        <row r="3123">
          <cell r="D3123" t="str">
            <v>Univerzita Komenského v Bratislave</v>
          </cell>
          <cell r="AN3123">
            <v>11</v>
          </cell>
          <cell r="AO3123">
            <v>11</v>
          </cell>
          <cell r="AP3123">
            <v>11</v>
          </cell>
          <cell r="AQ3123">
            <v>11</v>
          </cell>
          <cell r="AR3123">
            <v>11</v>
          </cell>
          <cell r="BF3123">
            <v>16.5</v>
          </cell>
          <cell r="BG3123">
            <v>24.419999999999998</v>
          </cell>
          <cell r="BH3123">
            <v>24.419999999999998</v>
          </cell>
          <cell r="BI3123">
            <v>11</v>
          </cell>
          <cell r="BJ3123">
            <v>0</v>
          </cell>
        </row>
        <row r="3124">
          <cell r="D3124" t="str">
            <v>Univerzita Komenského v Bratislave</v>
          </cell>
          <cell r="AN3124">
            <v>36</v>
          </cell>
          <cell r="AO3124">
            <v>39</v>
          </cell>
          <cell r="AP3124">
            <v>39</v>
          </cell>
          <cell r="AQ3124">
            <v>36</v>
          </cell>
          <cell r="AR3124">
            <v>36</v>
          </cell>
          <cell r="BF3124">
            <v>54</v>
          </cell>
          <cell r="BG3124">
            <v>79.92</v>
          </cell>
          <cell r="BH3124">
            <v>76.287272727272736</v>
          </cell>
          <cell r="BI3124">
            <v>39</v>
          </cell>
          <cell r="BJ3124">
            <v>0</v>
          </cell>
        </row>
        <row r="3125">
          <cell r="D3125" t="str">
            <v>Univerzita Komenského v Bratislave</v>
          </cell>
          <cell r="AN3125">
            <v>6</v>
          </cell>
          <cell r="AO3125">
            <v>6</v>
          </cell>
          <cell r="AP3125">
            <v>6</v>
          </cell>
          <cell r="AQ3125">
            <v>6</v>
          </cell>
          <cell r="AR3125">
            <v>6</v>
          </cell>
          <cell r="BF3125">
            <v>9</v>
          </cell>
          <cell r="BG3125">
            <v>13.32</v>
          </cell>
          <cell r="BH3125">
            <v>13.32</v>
          </cell>
          <cell r="BI3125">
            <v>6</v>
          </cell>
          <cell r="BJ3125">
            <v>0</v>
          </cell>
        </row>
        <row r="3126">
          <cell r="D3126" t="str">
            <v>Univerzita Komenského v Bratislave</v>
          </cell>
          <cell r="AN3126">
            <v>35</v>
          </cell>
          <cell r="AO3126">
            <v>35</v>
          </cell>
          <cell r="AP3126">
            <v>0</v>
          </cell>
          <cell r="AQ3126">
            <v>0</v>
          </cell>
          <cell r="AR3126">
            <v>35</v>
          </cell>
          <cell r="BF3126">
            <v>52.5</v>
          </cell>
          <cell r="BG3126">
            <v>77.7</v>
          </cell>
          <cell r="BH3126">
            <v>69.066666666666663</v>
          </cell>
          <cell r="BI3126">
            <v>35</v>
          </cell>
          <cell r="BJ3126">
            <v>0</v>
          </cell>
        </row>
        <row r="3127">
          <cell r="D3127" t="str">
            <v>Univerzita Komenského v Bratislave</v>
          </cell>
          <cell r="AN3127">
            <v>7</v>
          </cell>
          <cell r="AO3127">
            <v>8</v>
          </cell>
          <cell r="AP3127">
            <v>0</v>
          </cell>
          <cell r="AQ3127">
            <v>0</v>
          </cell>
          <cell r="AR3127">
            <v>7</v>
          </cell>
          <cell r="BF3127">
            <v>10.5</v>
          </cell>
          <cell r="BG3127">
            <v>15.54</v>
          </cell>
          <cell r="BH3127">
            <v>14.059999999999999</v>
          </cell>
          <cell r="BI3127">
            <v>8</v>
          </cell>
          <cell r="BJ3127">
            <v>0</v>
          </cell>
        </row>
        <row r="3128">
          <cell r="D3128" t="str">
            <v>Univerzita Komenského v Bratislave</v>
          </cell>
          <cell r="AN3128">
            <v>17</v>
          </cell>
          <cell r="AO3128">
            <v>17</v>
          </cell>
          <cell r="AP3128">
            <v>17</v>
          </cell>
          <cell r="AQ3128">
            <v>17</v>
          </cell>
          <cell r="AR3128">
            <v>17</v>
          </cell>
          <cell r="BF3128">
            <v>25.5</v>
          </cell>
          <cell r="BG3128">
            <v>37.74</v>
          </cell>
          <cell r="BH3128">
            <v>37.74</v>
          </cell>
          <cell r="BI3128">
            <v>17</v>
          </cell>
          <cell r="BJ3128">
            <v>0</v>
          </cell>
        </row>
        <row r="3129">
          <cell r="D3129" t="str">
            <v>Univerzita Komenského v Bratislave</v>
          </cell>
          <cell r="AN3129">
            <v>8</v>
          </cell>
          <cell r="AO3129">
            <v>8</v>
          </cell>
          <cell r="AP3129">
            <v>8</v>
          </cell>
          <cell r="AQ3129">
            <v>8</v>
          </cell>
          <cell r="AR3129">
            <v>8</v>
          </cell>
          <cell r="BF3129">
            <v>12</v>
          </cell>
          <cell r="BG3129">
            <v>17.759999999999998</v>
          </cell>
          <cell r="BH3129">
            <v>17.759999999999998</v>
          </cell>
          <cell r="BI3129">
            <v>8</v>
          </cell>
          <cell r="BJ3129">
            <v>0</v>
          </cell>
        </row>
        <row r="3130">
          <cell r="D3130" t="str">
            <v>Univerzita Komenského v Bratislave</v>
          </cell>
          <cell r="AN3130">
            <v>15</v>
          </cell>
          <cell r="AO3130">
            <v>15</v>
          </cell>
          <cell r="AP3130">
            <v>0</v>
          </cell>
          <cell r="AQ3130">
            <v>0</v>
          </cell>
          <cell r="AR3130">
            <v>15</v>
          </cell>
          <cell r="BF3130">
            <v>22.5</v>
          </cell>
          <cell r="BG3130">
            <v>33.299999999999997</v>
          </cell>
          <cell r="BH3130">
            <v>29.599999999999994</v>
          </cell>
          <cell r="BI3130">
            <v>15</v>
          </cell>
          <cell r="BJ3130">
            <v>0</v>
          </cell>
        </row>
        <row r="3131">
          <cell r="D3131" t="str">
            <v>Univerzita Komenského v Bratislave</v>
          </cell>
          <cell r="AN3131">
            <v>4</v>
          </cell>
          <cell r="AO3131">
            <v>4</v>
          </cell>
          <cell r="AP3131">
            <v>4</v>
          </cell>
          <cell r="AQ3131">
            <v>4</v>
          </cell>
          <cell r="AR3131">
            <v>4</v>
          </cell>
          <cell r="BF3131">
            <v>6</v>
          </cell>
          <cell r="BG3131">
            <v>8.879999999999999</v>
          </cell>
          <cell r="BH3131">
            <v>8.879999999999999</v>
          </cell>
          <cell r="BI3131">
            <v>4</v>
          </cell>
          <cell r="BJ3131">
            <v>0</v>
          </cell>
        </row>
        <row r="3132">
          <cell r="D3132" t="str">
            <v>Univerzita Komenského v Bratislave</v>
          </cell>
          <cell r="AN3132">
            <v>5</v>
          </cell>
          <cell r="AO3132">
            <v>5</v>
          </cell>
          <cell r="AP3132">
            <v>5</v>
          </cell>
          <cell r="AQ3132">
            <v>5</v>
          </cell>
          <cell r="AR3132">
            <v>5</v>
          </cell>
          <cell r="BF3132">
            <v>7.5</v>
          </cell>
          <cell r="BG3132">
            <v>11.1</v>
          </cell>
          <cell r="BH3132">
            <v>11.1</v>
          </cell>
          <cell r="BI3132">
            <v>5</v>
          </cell>
          <cell r="BJ3132">
            <v>0</v>
          </cell>
        </row>
        <row r="3133">
          <cell r="D3133" t="str">
            <v>Univerzita Komenského v Bratislave</v>
          </cell>
          <cell r="AN3133">
            <v>3</v>
          </cell>
          <cell r="AO3133">
            <v>3</v>
          </cell>
          <cell r="AP3133">
            <v>0</v>
          </cell>
          <cell r="AQ3133">
            <v>0</v>
          </cell>
          <cell r="AR3133">
            <v>3</v>
          </cell>
          <cell r="BF3133">
            <v>4.5</v>
          </cell>
          <cell r="BG3133">
            <v>6.66</v>
          </cell>
          <cell r="BH3133">
            <v>6.0257142857142858</v>
          </cell>
          <cell r="BI3133">
            <v>3</v>
          </cell>
          <cell r="BJ3133">
            <v>0</v>
          </cell>
        </row>
        <row r="3134">
          <cell r="D3134" t="str">
            <v>Univerzita Komenského v Bratislave</v>
          </cell>
          <cell r="AN3134">
            <v>2</v>
          </cell>
          <cell r="AO3134">
            <v>2</v>
          </cell>
          <cell r="AP3134">
            <v>2</v>
          </cell>
          <cell r="AQ3134">
            <v>2</v>
          </cell>
          <cell r="AR3134">
            <v>2</v>
          </cell>
          <cell r="BF3134">
            <v>3</v>
          </cell>
          <cell r="BG3134">
            <v>4.4399999999999995</v>
          </cell>
          <cell r="BH3134">
            <v>4.4399999999999995</v>
          </cell>
          <cell r="BI3134">
            <v>2</v>
          </cell>
          <cell r="BJ3134">
            <v>0</v>
          </cell>
        </row>
        <row r="3135">
          <cell r="D3135" t="str">
            <v>Univerzita Komenského v Bratislave</v>
          </cell>
          <cell r="AN3135">
            <v>15</v>
          </cell>
          <cell r="AO3135">
            <v>16</v>
          </cell>
          <cell r="AP3135">
            <v>16</v>
          </cell>
          <cell r="AQ3135">
            <v>15</v>
          </cell>
          <cell r="AR3135">
            <v>15</v>
          </cell>
          <cell r="BF3135">
            <v>12.899999999999999</v>
          </cell>
          <cell r="BG3135">
            <v>19.091999999999999</v>
          </cell>
          <cell r="BH3135">
            <v>19.091999999999999</v>
          </cell>
          <cell r="BI3135">
            <v>16</v>
          </cell>
          <cell r="BJ3135">
            <v>0</v>
          </cell>
        </row>
        <row r="3136">
          <cell r="D3136" t="str">
            <v>Univerzita Komenského v Bratislave</v>
          </cell>
          <cell r="AN3136">
            <v>0</v>
          </cell>
          <cell r="AO3136">
            <v>0</v>
          </cell>
          <cell r="AP3136">
            <v>0</v>
          </cell>
          <cell r="AQ3136">
            <v>0</v>
          </cell>
          <cell r="AR3136">
            <v>0</v>
          </cell>
          <cell r="BF3136">
            <v>0</v>
          </cell>
          <cell r="BG3136">
            <v>0</v>
          </cell>
          <cell r="BH3136">
            <v>0</v>
          </cell>
          <cell r="BI3136">
            <v>1</v>
          </cell>
          <cell r="BJ3136">
            <v>0</v>
          </cell>
        </row>
        <row r="3137">
          <cell r="D3137" t="str">
            <v>Univerzita Komenského v Bratislave</v>
          </cell>
          <cell r="AN3137">
            <v>11</v>
          </cell>
          <cell r="AO3137">
            <v>11</v>
          </cell>
          <cell r="AP3137">
            <v>0</v>
          </cell>
          <cell r="AQ3137">
            <v>0</v>
          </cell>
          <cell r="AR3137">
            <v>11</v>
          </cell>
          <cell r="BF3137">
            <v>16.5</v>
          </cell>
          <cell r="BG3137">
            <v>16.5</v>
          </cell>
          <cell r="BH3137">
            <v>16.5</v>
          </cell>
          <cell r="BI3137">
            <v>11</v>
          </cell>
          <cell r="BJ3137">
            <v>0</v>
          </cell>
        </row>
        <row r="3138">
          <cell r="D3138" t="str">
            <v>Slovenská zdravotnícka univerzita v Bratislave</v>
          </cell>
          <cell r="AN3138">
            <v>13</v>
          </cell>
          <cell r="AO3138">
            <v>0</v>
          </cell>
          <cell r="AP3138">
            <v>0</v>
          </cell>
          <cell r="AQ3138">
            <v>0</v>
          </cell>
          <cell r="AR3138">
            <v>0</v>
          </cell>
          <cell r="BF3138">
            <v>0</v>
          </cell>
          <cell r="BG3138">
            <v>0</v>
          </cell>
          <cell r="BH3138">
            <v>0</v>
          </cell>
          <cell r="BI3138">
            <v>13</v>
          </cell>
          <cell r="BJ3138">
            <v>0</v>
          </cell>
        </row>
        <row r="3139">
          <cell r="D3139" t="str">
            <v>Trenčianska univerzita Alexandra Dubčeka v Trenčíne</v>
          </cell>
          <cell r="AN3139">
            <v>49</v>
          </cell>
          <cell r="AO3139">
            <v>51</v>
          </cell>
          <cell r="AP3139">
            <v>0</v>
          </cell>
          <cell r="AQ3139">
            <v>0</v>
          </cell>
          <cell r="AR3139">
            <v>49</v>
          </cell>
          <cell r="BF3139">
            <v>73.5</v>
          </cell>
          <cell r="BG3139">
            <v>108.78</v>
          </cell>
          <cell r="BH3139">
            <v>75.309230769230766</v>
          </cell>
          <cell r="BI3139">
            <v>51</v>
          </cell>
          <cell r="BJ3139">
            <v>0</v>
          </cell>
        </row>
        <row r="3140">
          <cell r="D3140" t="str">
            <v>Trenčianska univerzita Alexandra Dubčeka v Trenčíne</v>
          </cell>
          <cell r="AN3140">
            <v>37</v>
          </cell>
          <cell r="AO3140">
            <v>40</v>
          </cell>
          <cell r="AP3140">
            <v>0</v>
          </cell>
          <cell r="AQ3140">
            <v>0</v>
          </cell>
          <cell r="AR3140">
            <v>37</v>
          </cell>
          <cell r="BF3140">
            <v>55.5</v>
          </cell>
          <cell r="BG3140">
            <v>82.14</v>
          </cell>
          <cell r="BH3140">
            <v>70.939090909090908</v>
          </cell>
          <cell r="BI3140">
            <v>40</v>
          </cell>
          <cell r="BJ3140">
            <v>0</v>
          </cell>
        </row>
        <row r="3141">
          <cell r="D3141" t="str">
            <v>Trenčianska univerzita Alexandra Dubčeka v Trenčíne</v>
          </cell>
          <cell r="AN3141">
            <v>6</v>
          </cell>
          <cell r="AO3141">
            <v>6</v>
          </cell>
          <cell r="AP3141">
            <v>0</v>
          </cell>
          <cell r="AQ3141">
            <v>0</v>
          </cell>
          <cell r="AR3141">
            <v>6</v>
          </cell>
          <cell r="BF3141">
            <v>9</v>
          </cell>
          <cell r="BG3141">
            <v>9.36</v>
          </cell>
          <cell r="BH3141">
            <v>8.0090721649484546</v>
          </cell>
          <cell r="BI3141">
            <v>6</v>
          </cell>
          <cell r="BJ3141">
            <v>0</v>
          </cell>
        </row>
        <row r="3142">
          <cell r="D3142" t="str">
            <v>Trenčianska univerzita Alexandra Dubčeka v Trenčíne</v>
          </cell>
          <cell r="AN3142">
            <v>7</v>
          </cell>
          <cell r="AO3142">
            <v>0</v>
          </cell>
          <cell r="AP3142">
            <v>0</v>
          </cell>
          <cell r="AQ3142">
            <v>0</v>
          </cell>
          <cell r="AR3142">
            <v>0</v>
          </cell>
          <cell r="BF3142">
            <v>0</v>
          </cell>
          <cell r="BG3142">
            <v>0</v>
          </cell>
          <cell r="BH3142">
            <v>0</v>
          </cell>
          <cell r="BI3142">
            <v>7</v>
          </cell>
          <cell r="BJ3142">
            <v>0</v>
          </cell>
        </row>
        <row r="3143">
          <cell r="D3143" t="str">
            <v>Trenčianska univerzita Alexandra Dubčeka v Trenčíne</v>
          </cell>
          <cell r="AN3143">
            <v>14</v>
          </cell>
          <cell r="AO3143">
            <v>14</v>
          </cell>
          <cell r="AP3143">
            <v>0</v>
          </cell>
          <cell r="AQ3143">
            <v>0</v>
          </cell>
          <cell r="AR3143">
            <v>14</v>
          </cell>
          <cell r="BF3143">
            <v>10.7</v>
          </cell>
          <cell r="BG3143">
            <v>10.7</v>
          </cell>
          <cell r="BH3143">
            <v>9.7272727272727266</v>
          </cell>
          <cell r="BI3143">
            <v>14</v>
          </cell>
          <cell r="BJ3143">
            <v>0</v>
          </cell>
        </row>
        <row r="3144">
          <cell r="D3144" t="str">
            <v>Vysoká škola múzických umení v Bratislave</v>
          </cell>
          <cell r="AN3144">
            <v>7</v>
          </cell>
          <cell r="AO3144">
            <v>8</v>
          </cell>
          <cell r="AP3144">
            <v>0</v>
          </cell>
          <cell r="AQ3144">
            <v>0</v>
          </cell>
          <cell r="AR3144">
            <v>7</v>
          </cell>
          <cell r="BF3144">
            <v>10.5</v>
          </cell>
          <cell r="BG3144">
            <v>10.5</v>
          </cell>
          <cell r="BH3144">
            <v>10.5</v>
          </cell>
          <cell r="BI3144">
            <v>8</v>
          </cell>
          <cell r="BJ3144">
            <v>0</v>
          </cell>
        </row>
        <row r="3145">
          <cell r="D3145" t="str">
            <v>Vysoká škola múzických umení v Bratislave</v>
          </cell>
          <cell r="AN3145">
            <v>27</v>
          </cell>
          <cell r="AO3145">
            <v>27</v>
          </cell>
          <cell r="AP3145">
            <v>0</v>
          </cell>
          <cell r="AQ3145">
            <v>0</v>
          </cell>
          <cell r="AR3145">
            <v>27</v>
          </cell>
          <cell r="BF3145">
            <v>40.5</v>
          </cell>
          <cell r="BG3145">
            <v>130.815</v>
          </cell>
          <cell r="BH3145">
            <v>112.12714285714286</v>
          </cell>
          <cell r="BI3145">
            <v>27</v>
          </cell>
          <cell r="BJ3145">
            <v>0</v>
          </cell>
        </row>
        <row r="3146">
          <cell r="D3146" t="str">
            <v>Vysoká škola múzických umení v Bratislave</v>
          </cell>
          <cell r="AN3146">
            <v>1</v>
          </cell>
          <cell r="AO3146">
            <v>0</v>
          </cell>
          <cell r="AP3146">
            <v>0</v>
          </cell>
          <cell r="AQ3146">
            <v>0</v>
          </cell>
          <cell r="AR3146">
            <v>1</v>
          </cell>
          <cell r="BF3146">
            <v>4</v>
          </cell>
          <cell r="BG3146">
            <v>4.4000000000000004</v>
          </cell>
          <cell r="BH3146">
            <v>4.4000000000000004</v>
          </cell>
          <cell r="BI3146">
            <v>1</v>
          </cell>
          <cell r="BJ3146">
            <v>1</v>
          </cell>
        </row>
        <row r="3147">
          <cell r="D3147" t="str">
            <v>Vysoká škola múzických umení v Bratislave</v>
          </cell>
          <cell r="AN3147">
            <v>15</v>
          </cell>
          <cell r="AO3147">
            <v>15</v>
          </cell>
          <cell r="AP3147">
            <v>0</v>
          </cell>
          <cell r="AQ3147">
            <v>0</v>
          </cell>
          <cell r="AR3147">
            <v>15</v>
          </cell>
          <cell r="BF3147">
            <v>22.5</v>
          </cell>
          <cell r="BG3147">
            <v>72.674999999999997</v>
          </cell>
          <cell r="BH3147">
            <v>61.494230769230768</v>
          </cell>
          <cell r="BI3147">
            <v>15</v>
          </cell>
          <cell r="BJ3147">
            <v>0</v>
          </cell>
        </row>
        <row r="3148">
          <cell r="D3148" t="str">
            <v>Vysoká škola múzických umení v Bratislave</v>
          </cell>
          <cell r="AN3148">
            <v>22</v>
          </cell>
          <cell r="AO3148">
            <v>22</v>
          </cell>
          <cell r="AP3148">
            <v>0</v>
          </cell>
          <cell r="AQ3148">
            <v>0</v>
          </cell>
          <cell r="AR3148">
            <v>22</v>
          </cell>
          <cell r="BF3148">
            <v>33</v>
          </cell>
          <cell r="BG3148">
            <v>106.59</v>
          </cell>
          <cell r="BH3148">
            <v>106.59</v>
          </cell>
          <cell r="BI3148">
            <v>22</v>
          </cell>
          <cell r="BJ3148">
            <v>0</v>
          </cell>
        </row>
        <row r="3149">
          <cell r="D3149" t="str">
            <v>Vysoká škola múzických umení v Bratislave</v>
          </cell>
          <cell r="AN3149">
            <v>3</v>
          </cell>
          <cell r="AO3149">
            <v>0</v>
          </cell>
          <cell r="AP3149">
            <v>0</v>
          </cell>
          <cell r="AQ3149">
            <v>0</v>
          </cell>
          <cell r="AR3149">
            <v>3</v>
          </cell>
          <cell r="BF3149">
            <v>12</v>
          </cell>
          <cell r="BG3149">
            <v>13.200000000000001</v>
          </cell>
          <cell r="BH3149">
            <v>13.200000000000001</v>
          </cell>
          <cell r="BI3149">
            <v>3</v>
          </cell>
          <cell r="BJ3149">
            <v>3</v>
          </cell>
        </row>
        <row r="3150">
          <cell r="D3150" t="str">
            <v>Vysoká škola múzických umení v Bratislave</v>
          </cell>
          <cell r="AN3150">
            <v>6</v>
          </cell>
          <cell r="AO3150">
            <v>6</v>
          </cell>
          <cell r="AP3150">
            <v>0</v>
          </cell>
          <cell r="AQ3150">
            <v>0</v>
          </cell>
          <cell r="AR3150">
            <v>6</v>
          </cell>
          <cell r="BF3150">
            <v>9</v>
          </cell>
          <cell r="BG3150">
            <v>9</v>
          </cell>
          <cell r="BH3150">
            <v>9</v>
          </cell>
          <cell r="BI3150">
            <v>6</v>
          </cell>
          <cell r="BJ3150">
            <v>0</v>
          </cell>
        </row>
        <row r="3151">
          <cell r="D3151" t="str">
            <v>Vysoká škola múzických umení v Bratislave</v>
          </cell>
          <cell r="AN3151">
            <v>12</v>
          </cell>
          <cell r="AO3151">
            <v>12</v>
          </cell>
          <cell r="AP3151">
            <v>0</v>
          </cell>
          <cell r="AQ3151">
            <v>0</v>
          </cell>
          <cell r="AR3151">
            <v>12</v>
          </cell>
          <cell r="BF3151">
            <v>18</v>
          </cell>
          <cell r="BG3151">
            <v>58.14</v>
          </cell>
          <cell r="BH3151">
            <v>58.14</v>
          </cell>
          <cell r="BI3151">
            <v>12</v>
          </cell>
          <cell r="BJ3151">
            <v>0</v>
          </cell>
        </row>
        <row r="3152">
          <cell r="D3152" t="str">
            <v>Vysoká škola múzických umení v Bratislave</v>
          </cell>
          <cell r="AN3152">
            <v>35</v>
          </cell>
          <cell r="AO3152">
            <v>35</v>
          </cell>
          <cell r="AP3152">
            <v>0</v>
          </cell>
          <cell r="AQ3152">
            <v>0</v>
          </cell>
          <cell r="AR3152">
            <v>35</v>
          </cell>
          <cell r="BF3152">
            <v>52.5</v>
          </cell>
          <cell r="BG3152">
            <v>169.57499999999999</v>
          </cell>
          <cell r="BH3152">
            <v>148.37812499999998</v>
          </cell>
          <cell r="BI3152">
            <v>35</v>
          </cell>
          <cell r="BJ3152">
            <v>0</v>
          </cell>
        </row>
        <row r="3153">
          <cell r="D3153" t="str">
            <v>Vysoká škola múzických umení v Bratislave</v>
          </cell>
          <cell r="AN3153">
            <v>6</v>
          </cell>
          <cell r="AO3153">
            <v>6</v>
          </cell>
          <cell r="AP3153">
            <v>0</v>
          </cell>
          <cell r="AQ3153">
            <v>0</v>
          </cell>
          <cell r="AR3153">
            <v>6</v>
          </cell>
          <cell r="BF3153">
            <v>9</v>
          </cell>
          <cell r="BG3153">
            <v>29.07</v>
          </cell>
          <cell r="BH3153">
            <v>29.07</v>
          </cell>
          <cell r="BI3153">
            <v>6</v>
          </cell>
          <cell r="BJ3153">
            <v>0</v>
          </cell>
        </row>
        <row r="3154">
          <cell r="D3154" t="str">
            <v>Vysoká škola múzických umení v Bratislave</v>
          </cell>
          <cell r="AN3154">
            <v>1</v>
          </cell>
          <cell r="AO3154">
            <v>1</v>
          </cell>
          <cell r="AP3154">
            <v>0</v>
          </cell>
          <cell r="AQ3154">
            <v>0</v>
          </cell>
          <cell r="AR3154">
            <v>1</v>
          </cell>
          <cell r="BF3154">
            <v>1.5</v>
          </cell>
          <cell r="BG3154">
            <v>4.8449999999999998</v>
          </cell>
          <cell r="BH3154">
            <v>4.5394594594594588</v>
          </cell>
          <cell r="BI3154">
            <v>1</v>
          </cell>
          <cell r="BJ3154">
            <v>0</v>
          </cell>
        </row>
        <row r="3155">
          <cell r="D3155" t="str">
            <v>Vysoká škola múzických umení v Bratislave</v>
          </cell>
          <cell r="AN3155">
            <v>2</v>
          </cell>
          <cell r="AO3155">
            <v>0</v>
          </cell>
          <cell r="AP3155">
            <v>0</v>
          </cell>
          <cell r="AQ3155">
            <v>0</v>
          </cell>
          <cell r="AR3155">
            <v>2</v>
          </cell>
          <cell r="BF3155">
            <v>8</v>
          </cell>
          <cell r="BG3155">
            <v>8.8000000000000007</v>
          </cell>
          <cell r="BH3155">
            <v>8.8000000000000007</v>
          </cell>
          <cell r="BI3155">
            <v>2</v>
          </cell>
          <cell r="BJ3155">
            <v>2</v>
          </cell>
        </row>
        <row r="3156">
          <cell r="D3156" t="str">
            <v>Vysoká škola múzických umení v Bratislave</v>
          </cell>
          <cell r="AN3156">
            <v>6</v>
          </cell>
          <cell r="AO3156">
            <v>6</v>
          </cell>
          <cell r="AP3156">
            <v>0</v>
          </cell>
          <cell r="AQ3156">
            <v>0</v>
          </cell>
          <cell r="AR3156">
            <v>6</v>
          </cell>
          <cell r="BF3156">
            <v>9</v>
          </cell>
          <cell r="BG3156">
            <v>29.07</v>
          </cell>
          <cell r="BH3156">
            <v>29.07</v>
          </cell>
          <cell r="BI3156">
            <v>6</v>
          </cell>
          <cell r="BJ3156">
            <v>0</v>
          </cell>
        </row>
        <row r="3157">
          <cell r="D3157" t="str">
            <v>Vysoká škola múzických umení v Bratislave</v>
          </cell>
          <cell r="AN3157">
            <v>8</v>
          </cell>
          <cell r="AO3157">
            <v>8</v>
          </cell>
          <cell r="AP3157">
            <v>0</v>
          </cell>
          <cell r="AQ3157">
            <v>0</v>
          </cell>
          <cell r="AR3157">
            <v>8</v>
          </cell>
          <cell r="BF3157">
            <v>12</v>
          </cell>
          <cell r="BG3157">
            <v>38.76</v>
          </cell>
          <cell r="BH3157">
            <v>38.76</v>
          </cell>
          <cell r="BI3157">
            <v>8</v>
          </cell>
          <cell r="BJ3157">
            <v>0</v>
          </cell>
        </row>
        <row r="3158">
          <cell r="D3158" t="str">
            <v>Vysoká škola múzických umení v Bratislave</v>
          </cell>
          <cell r="AN3158">
            <v>3</v>
          </cell>
          <cell r="AO3158">
            <v>3</v>
          </cell>
          <cell r="AP3158">
            <v>0</v>
          </cell>
          <cell r="AQ3158">
            <v>0</v>
          </cell>
          <cell r="AR3158">
            <v>3</v>
          </cell>
          <cell r="BF3158">
            <v>4.5</v>
          </cell>
          <cell r="BG3158">
            <v>14.535</v>
          </cell>
          <cell r="BH3158">
            <v>14.535</v>
          </cell>
          <cell r="BI3158">
            <v>3</v>
          </cell>
          <cell r="BJ3158">
            <v>0</v>
          </cell>
        </row>
        <row r="3159">
          <cell r="D3159" t="str">
            <v>Vysoká škola múzických umení v Bratislave</v>
          </cell>
          <cell r="AN3159">
            <v>1</v>
          </cell>
          <cell r="AO3159">
            <v>1</v>
          </cell>
          <cell r="AP3159">
            <v>0</v>
          </cell>
          <cell r="AQ3159">
            <v>0</v>
          </cell>
          <cell r="AR3159">
            <v>1</v>
          </cell>
          <cell r="BF3159">
            <v>1.5</v>
          </cell>
          <cell r="BG3159">
            <v>4.8449999999999998</v>
          </cell>
          <cell r="BH3159">
            <v>4.5394594594594588</v>
          </cell>
          <cell r="BI3159">
            <v>1</v>
          </cell>
          <cell r="BJ3159">
            <v>0</v>
          </cell>
        </row>
        <row r="3160">
          <cell r="D3160" t="str">
            <v>Technická univerzita vo Zvolene</v>
          </cell>
          <cell r="AN3160">
            <v>26</v>
          </cell>
          <cell r="AO3160">
            <v>26</v>
          </cell>
          <cell r="AP3160">
            <v>0</v>
          </cell>
          <cell r="AQ3160">
            <v>0</v>
          </cell>
          <cell r="AR3160">
            <v>26</v>
          </cell>
          <cell r="BF3160">
            <v>39</v>
          </cell>
          <cell r="BG3160">
            <v>125.97</v>
          </cell>
          <cell r="BH3160">
            <v>102.35062499999999</v>
          </cell>
          <cell r="BI3160">
            <v>26</v>
          </cell>
          <cell r="BJ3160">
            <v>0</v>
          </cell>
        </row>
        <row r="3161">
          <cell r="D3161" t="str">
            <v>Technická univerzita vo Zvolene</v>
          </cell>
          <cell r="AN3161">
            <v>37</v>
          </cell>
          <cell r="AO3161">
            <v>38</v>
          </cell>
          <cell r="AP3161">
            <v>0</v>
          </cell>
          <cell r="AQ3161">
            <v>0</v>
          </cell>
          <cell r="AR3161">
            <v>37</v>
          </cell>
          <cell r="BF3161">
            <v>55.5</v>
          </cell>
          <cell r="BG3161">
            <v>88.245000000000005</v>
          </cell>
          <cell r="BH3161">
            <v>73.537500000000009</v>
          </cell>
          <cell r="BI3161">
            <v>38</v>
          </cell>
          <cell r="BJ3161">
            <v>0</v>
          </cell>
        </row>
        <row r="3162">
          <cell r="D3162" t="str">
            <v>Technická univerzita vo Zvolene</v>
          </cell>
          <cell r="AN3162">
            <v>3</v>
          </cell>
          <cell r="AO3162">
            <v>0</v>
          </cell>
          <cell r="AP3162">
            <v>0</v>
          </cell>
          <cell r="AQ3162">
            <v>0</v>
          </cell>
          <cell r="AR3162">
            <v>3</v>
          </cell>
          <cell r="BF3162">
            <v>12</v>
          </cell>
          <cell r="BG3162">
            <v>25.56</v>
          </cell>
          <cell r="BH3162">
            <v>8.5200000000000014</v>
          </cell>
          <cell r="BI3162">
            <v>3</v>
          </cell>
          <cell r="BJ3162">
            <v>3</v>
          </cell>
        </row>
        <row r="3163">
          <cell r="D3163" t="str">
            <v>Technická univerzita vo Zvolene</v>
          </cell>
          <cell r="AN3163">
            <v>1</v>
          </cell>
          <cell r="AO3163">
            <v>0</v>
          </cell>
          <cell r="AP3163">
            <v>0</v>
          </cell>
          <cell r="AQ3163">
            <v>1</v>
          </cell>
          <cell r="AR3163">
            <v>1</v>
          </cell>
          <cell r="BF3163">
            <v>4</v>
          </cell>
          <cell r="BG3163">
            <v>8.52</v>
          </cell>
          <cell r="BH3163">
            <v>8.52</v>
          </cell>
          <cell r="BI3163">
            <v>1</v>
          </cell>
          <cell r="BJ3163">
            <v>1</v>
          </cell>
        </row>
        <row r="3164">
          <cell r="D3164" t="str">
            <v>Technická univerzita vo Zvolene</v>
          </cell>
          <cell r="AN3164">
            <v>66</v>
          </cell>
          <cell r="AO3164">
            <v>68</v>
          </cell>
          <cell r="AP3164">
            <v>0</v>
          </cell>
          <cell r="AQ3164">
            <v>0</v>
          </cell>
          <cell r="AR3164">
            <v>66</v>
          </cell>
          <cell r="BF3164">
            <v>99</v>
          </cell>
          <cell r="BG3164">
            <v>102.96000000000001</v>
          </cell>
          <cell r="BH3164">
            <v>90.09</v>
          </cell>
          <cell r="BI3164">
            <v>68</v>
          </cell>
          <cell r="BJ3164">
            <v>0</v>
          </cell>
        </row>
        <row r="3165">
          <cell r="D3165" t="str">
            <v>Technická univerzita vo Zvolene</v>
          </cell>
          <cell r="AN3165">
            <v>70</v>
          </cell>
          <cell r="AO3165">
            <v>70</v>
          </cell>
          <cell r="AP3165">
            <v>0</v>
          </cell>
          <cell r="AQ3165">
            <v>0</v>
          </cell>
          <cell r="AR3165">
            <v>70</v>
          </cell>
          <cell r="BF3165">
            <v>105</v>
          </cell>
          <cell r="BG3165">
            <v>155.4</v>
          </cell>
          <cell r="BH3165">
            <v>115.64651162790697</v>
          </cell>
          <cell r="BI3165">
            <v>70</v>
          </cell>
          <cell r="BJ3165">
            <v>0</v>
          </cell>
        </row>
        <row r="3166">
          <cell r="D3166" t="str">
            <v>Technická univerzita vo Zvolene</v>
          </cell>
          <cell r="AN3166">
            <v>124</v>
          </cell>
          <cell r="AO3166">
            <v>132</v>
          </cell>
          <cell r="AP3166">
            <v>0</v>
          </cell>
          <cell r="AQ3166">
            <v>0</v>
          </cell>
          <cell r="AR3166">
            <v>124</v>
          </cell>
          <cell r="BF3166">
            <v>186</v>
          </cell>
          <cell r="BG3166">
            <v>295.74</v>
          </cell>
          <cell r="BH3166">
            <v>235.6678125</v>
          </cell>
          <cell r="BI3166">
            <v>132</v>
          </cell>
          <cell r="BJ3166">
            <v>0</v>
          </cell>
        </row>
        <row r="3167">
          <cell r="D3167" t="str">
            <v>Technická univerzita vo Zvolene</v>
          </cell>
          <cell r="AN3167">
            <v>4</v>
          </cell>
          <cell r="AO3167">
            <v>0</v>
          </cell>
          <cell r="AP3167">
            <v>0</v>
          </cell>
          <cell r="AQ3167">
            <v>0</v>
          </cell>
          <cell r="AR3167">
            <v>4</v>
          </cell>
          <cell r="BF3167">
            <v>16</v>
          </cell>
          <cell r="BG3167">
            <v>34.08</v>
          </cell>
          <cell r="BH3167">
            <v>22.720000000000002</v>
          </cell>
          <cell r="BI3167">
            <v>4</v>
          </cell>
          <cell r="BJ3167">
            <v>4</v>
          </cell>
        </row>
        <row r="3168">
          <cell r="D3168" t="str">
            <v>Technická univerzita vo Zvolene</v>
          </cell>
          <cell r="AN3168">
            <v>8</v>
          </cell>
          <cell r="AO3168">
            <v>9</v>
          </cell>
          <cell r="AP3168">
            <v>0</v>
          </cell>
          <cell r="AQ3168">
            <v>0</v>
          </cell>
          <cell r="AR3168">
            <v>8</v>
          </cell>
          <cell r="BF3168">
            <v>12</v>
          </cell>
          <cell r="BG3168">
            <v>17.759999999999998</v>
          </cell>
          <cell r="BH3168">
            <v>5.92</v>
          </cell>
          <cell r="BI3168">
            <v>9</v>
          </cell>
          <cell r="BJ3168">
            <v>0</v>
          </cell>
        </row>
        <row r="3169">
          <cell r="D3169" t="str">
            <v>Technická univerzita vo Zvolene</v>
          </cell>
          <cell r="AN3169">
            <v>13</v>
          </cell>
          <cell r="AO3169">
            <v>13</v>
          </cell>
          <cell r="AP3169">
            <v>0</v>
          </cell>
          <cell r="AQ3169">
            <v>0</v>
          </cell>
          <cell r="AR3169">
            <v>13</v>
          </cell>
          <cell r="BF3169">
            <v>19.5</v>
          </cell>
          <cell r="BG3169">
            <v>28.86</v>
          </cell>
          <cell r="BH3169">
            <v>16.491428571428571</v>
          </cell>
          <cell r="BI3169">
            <v>13</v>
          </cell>
          <cell r="BJ3169">
            <v>0</v>
          </cell>
        </row>
        <row r="3170">
          <cell r="D3170" t="str">
            <v>Technická univerzita vo Zvolene</v>
          </cell>
          <cell r="AN3170">
            <v>13</v>
          </cell>
          <cell r="AO3170">
            <v>13</v>
          </cell>
          <cell r="AP3170">
            <v>0</v>
          </cell>
          <cell r="AQ3170">
            <v>0</v>
          </cell>
          <cell r="AR3170">
            <v>13</v>
          </cell>
          <cell r="BF3170">
            <v>19.5</v>
          </cell>
          <cell r="BG3170">
            <v>28.86</v>
          </cell>
          <cell r="BH3170">
            <v>20.989090909090908</v>
          </cell>
          <cell r="BI3170">
            <v>13</v>
          </cell>
          <cell r="BJ3170">
            <v>0</v>
          </cell>
        </row>
        <row r="3171">
          <cell r="D3171" t="str">
            <v>Technická univerzita vo Zvolene</v>
          </cell>
          <cell r="AN3171">
            <v>14</v>
          </cell>
          <cell r="AO3171">
            <v>14</v>
          </cell>
          <cell r="AP3171">
            <v>0</v>
          </cell>
          <cell r="AQ3171">
            <v>0</v>
          </cell>
          <cell r="AR3171">
            <v>14</v>
          </cell>
          <cell r="BF3171">
            <v>21</v>
          </cell>
          <cell r="BG3171">
            <v>31.08</v>
          </cell>
          <cell r="BH3171">
            <v>17.759999999999998</v>
          </cell>
          <cell r="BI3171">
            <v>14</v>
          </cell>
          <cell r="BJ3171">
            <v>0</v>
          </cell>
        </row>
        <row r="3172">
          <cell r="D3172" t="str">
            <v>Technická univerzita vo Zvolene</v>
          </cell>
          <cell r="AN3172">
            <v>35</v>
          </cell>
          <cell r="AO3172">
            <v>35</v>
          </cell>
          <cell r="AP3172">
            <v>0</v>
          </cell>
          <cell r="AQ3172">
            <v>0</v>
          </cell>
          <cell r="AR3172">
            <v>35</v>
          </cell>
          <cell r="BF3172">
            <v>52.5</v>
          </cell>
          <cell r="BG3172">
            <v>77.7</v>
          </cell>
          <cell r="BH3172">
            <v>67.987499999999997</v>
          </cell>
          <cell r="BI3172">
            <v>35</v>
          </cell>
          <cell r="BJ3172">
            <v>0</v>
          </cell>
        </row>
        <row r="3173">
          <cell r="D3173" t="str">
            <v>Technická univerzita vo Zvolene</v>
          </cell>
          <cell r="AN3173">
            <v>4</v>
          </cell>
          <cell r="AO3173">
            <v>4</v>
          </cell>
          <cell r="AP3173">
            <v>0</v>
          </cell>
          <cell r="AQ3173">
            <v>0</v>
          </cell>
          <cell r="AR3173">
            <v>4</v>
          </cell>
          <cell r="BF3173">
            <v>6</v>
          </cell>
          <cell r="BG3173">
            <v>8.879999999999999</v>
          </cell>
          <cell r="BH3173">
            <v>7.1039999999999992</v>
          </cell>
          <cell r="BI3173">
            <v>4</v>
          </cell>
          <cell r="BJ3173">
            <v>0</v>
          </cell>
        </row>
        <row r="3174">
          <cell r="D3174" t="str">
            <v>Technická univerzita vo Zvolene</v>
          </cell>
          <cell r="AN3174">
            <v>7</v>
          </cell>
          <cell r="AO3174">
            <v>8</v>
          </cell>
          <cell r="AP3174">
            <v>8</v>
          </cell>
          <cell r="AQ3174">
            <v>7</v>
          </cell>
          <cell r="AR3174">
            <v>7</v>
          </cell>
          <cell r="BF3174">
            <v>5.8</v>
          </cell>
          <cell r="BG3174">
            <v>8.5839999999999996</v>
          </cell>
          <cell r="BH3174">
            <v>8.5839999999999996</v>
          </cell>
          <cell r="BI3174">
            <v>8</v>
          </cell>
          <cell r="BJ3174">
            <v>0</v>
          </cell>
        </row>
        <row r="3175">
          <cell r="D3175" t="str">
            <v>Technická univerzita vo Zvolene</v>
          </cell>
          <cell r="AN3175">
            <v>0</v>
          </cell>
          <cell r="AO3175">
            <v>0</v>
          </cell>
          <cell r="AP3175">
            <v>0</v>
          </cell>
          <cell r="AQ3175">
            <v>0</v>
          </cell>
          <cell r="AR3175">
            <v>0</v>
          </cell>
          <cell r="BF3175">
            <v>0</v>
          </cell>
          <cell r="BG3175">
            <v>0</v>
          </cell>
          <cell r="BH3175">
            <v>0</v>
          </cell>
          <cell r="BI3175">
            <v>8</v>
          </cell>
          <cell r="BJ3175">
            <v>0</v>
          </cell>
        </row>
        <row r="3176">
          <cell r="D3176" t="str">
            <v>Technická univerzita vo Zvolene</v>
          </cell>
          <cell r="AN3176">
            <v>0</v>
          </cell>
          <cell r="AO3176">
            <v>0</v>
          </cell>
          <cell r="AP3176">
            <v>0</v>
          </cell>
          <cell r="AQ3176">
            <v>0</v>
          </cell>
          <cell r="AR3176">
            <v>0</v>
          </cell>
          <cell r="BF3176">
            <v>0</v>
          </cell>
          <cell r="BG3176">
            <v>0</v>
          </cell>
          <cell r="BH3176">
            <v>0</v>
          </cell>
          <cell r="BI3176">
            <v>4</v>
          </cell>
          <cell r="BJ3176">
            <v>0</v>
          </cell>
        </row>
        <row r="3177">
          <cell r="D3177" t="str">
            <v>Technická univerzita vo Zvolene</v>
          </cell>
          <cell r="AN3177">
            <v>11</v>
          </cell>
          <cell r="AO3177">
            <v>12</v>
          </cell>
          <cell r="AP3177">
            <v>0</v>
          </cell>
          <cell r="AQ3177">
            <v>0</v>
          </cell>
          <cell r="AR3177">
            <v>11</v>
          </cell>
          <cell r="BF3177">
            <v>8.6</v>
          </cell>
          <cell r="BG3177">
            <v>12.728</v>
          </cell>
          <cell r="BH3177">
            <v>11.956606060606061</v>
          </cell>
          <cell r="BI3177">
            <v>12</v>
          </cell>
          <cell r="BJ3177">
            <v>0</v>
          </cell>
        </row>
        <row r="3178">
          <cell r="D3178" t="str">
            <v>Akadémia Policajného zboru</v>
          </cell>
          <cell r="AN3178">
            <v>101</v>
          </cell>
          <cell r="AO3178">
            <v>101</v>
          </cell>
          <cell r="AP3178">
            <v>0</v>
          </cell>
          <cell r="AQ3178">
            <v>0</v>
          </cell>
          <cell r="AR3178">
            <v>101</v>
          </cell>
          <cell r="BF3178">
            <v>151.5</v>
          </cell>
          <cell r="BG3178">
            <v>224.22</v>
          </cell>
          <cell r="BH3178">
            <v>194.71736842105264</v>
          </cell>
          <cell r="BI3178">
            <v>101</v>
          </cell>
          <cell r="BJ3178">
            <v>0</v>
          </cell>
        </row>
        <row r="3179">
          <cell r="D3179" t="str">
            <v>Akadémia Policajného zboru</v>
          </cell>
          <cell r="AN3179">
            <v>70</v>
          </cell>
          <cell r="AO3179">
            <v>70</v>
          </cell>
          <cell r="AP3179">
            <v>0</v>
          </cell>
          <cell r="AQ3179">
            <v>0</v>
          </cell>
          <cell r="AR3179">
            <v>70</v>
          </cell>
          <cell r="BF3179">
            <v>105</v>
          </cell>
          <cell r="BG3179">
            <v>155.4</v>
          </cell>
          <cell r="BH3179">
            <v>133.71627906976744</v>
          </cell>
          <cell r="BI3179">
            <v>70</v>
          </cell>
          <cell r="BJ3179">
            <v>0</v>
          </cell>
        </row>
        <row r="3180">
          <cell r="D3180" t="str">
            <v>Univerzita Komenského v Bratislave</v>
          </cell>
          <cell r="AN3180">
            <v>0</v>
          </cell>
          <cell r="AO3180">
            <v>0</v>
          </cell>
          <cell r="AP3180">
            <v>0</v>
          </cell>
          <cell r="AQ3180">
            <v>0</v>
          </cell>
          <cell r="AR3180">
            <v>0</v>
          </cell>
          <cell r="BF3180">
            <v>0</v>
          </cell>
          <cell r="BG3180">
            <v>0</v>
          </cell>
          <cell r="BH3180">
            <v>0</v>
          </cell>
          <cell r="BI3180">
            <v>2</v>
          </cell>
          <cell r="BJ3180">
            <v>0</v>
          </cell>
        </row>
        <row r="3181">
          <cell r="D3181" t="str">
            <v>Paneurópska vysoká škola</v>
          </cell>
          <cell r="AN3181">
            <v>0</v>
          </cell>
          <cell r="AO3181">
            <v>70</v>
          </cell>
          <cell r="AP3181">
            <v>0</v>
          </cell>
          <cell r="AQ3181">
            <v>0</v>
          </cell>
          <cell r="AR3181">
            <v>0</v>
          </cell>
          <cell r="BF3181">
            <v>0</v>
          </cell>
          <cell r="BG3181">
            <v>0</v>
          </cell>
          <cell r="BH3181">
            <v>0</v>
          </cell>
          <cell r="BI3181">
            <v>70</v>
          </cell>
          <cell r="BJ3181">
            <v>0</v>
          </cell>
        </row>
        <row r="3182">
          <cell r="D3182" t="str">
            <v>Paneurópska vysoká škola</v>
          </cell>
          <cell r="AN3182">
            <v>1</v>
          </cell>
          <cell r="AO3182">
            <v>26</v>
          </cell>
          <cell r="AP3182">
            <v>0</v>
          </cell>
          <cell r="AQ3182">
            <v>0</v>
          </cell>
          <cell r="AR3182">
            <v>1</v>
          </cell>
          <cell r="BF3182">
            <v>0.7</v>
          </cell>
          <cell r="BG3182">
            <v>0.7</v>
          </cell>
          <cell r="BH3182">
            <v>0.62564102564102564</v>
          </cell>
          <cell r="BI3182">
            <v>26</v>
          </cell>
          <cell r="BJ3182">
            <v>0</v>
          </cell>
        </row>
        <row r="3183">
          <cell r="D3183" t="str">
            <v>Paneurópska vysoká škola</v>
          </cell>
          <cell r="AN3183">
            <v>0</v>
          </cell>
          <cell r="AO3183">
            <v>0</v>
          </cell>
          <cell r="AP3183">
            <v>0</v>
          </cell>
          <cell r="AQ3183">
            <v>0</v>
          </cell>
          <cell r="AR3183">
            <v>0</v>
          </cell>
          <cell r="BF3183">
            <v>0</v>
          </cell>
          <cell r="BG3183">
            <v>0</v>
          </cell>
          <cell r="BH3183">
            <v>0</v>
          </cell>
          <cell r="BI3183">
            <v>2</v>
          </cell>
          <cell r="BJ3183">
            <v>0</v>
          </cell>
        </row>
        <row r="3184">
          <cell r="D3184" t="str">
            <v>Paneurópska vysoká škola</v>
          </cell>
          <cell r="AN3184">
            <v>0</v>
          </cell>
          <cell r="AO3184">
            <v>8</v>
          </cell>
          <cell r="AP3184">
            <v>0</v>
          </cell>
          <cell r="AQ3184">
            <v>0</v>
          </cell>
          <cell r="AR3184">
            <v>0</v>
          </cell>
          <cell r="BF3184">
            <v>0</v>
          </cell>
          <cell r="BG3184">
            <v>0</v>
          </cell>
          <cell r="BH3184">
            <v>0</v>
          </cell>
          <cell r="BI3184">
            <v>8</v>
          </cell>
          <cell r="BJ3184">
            <v>0</v>
          </cell>
        </row>
        <row r="3185">
          <cell r="D3185" t="str">
            <v>Žilinská univerzita v Žiline</v>
          </cell>
          <cell r="AN3185">
            <v>41</v>
          </cell>
          <cell r="AO3185">
            <v>41</v>
          </cell>
          <cell r="AP3185">
            <v>0</v>
          </cell>
          <cell r="AQ3185">
            <v>0</v>
          </cell>
          <cell r="AR3185">
            <v>41</v>
          </cell>
          <cell r="BF3185">
            <v>61.5</v>
          </cell>
          <cell r="BG3185">
            <v>91.02</v>
          </cell>
          <cell r="BH3185">
            <v>68.265000000000001</v>
          </cell>
          <cell r="BI3185">
            <v>41</v>
          </cell>
          <cell r="BJ3185">
            <v>0</v>
          </cell>
        </row>
        <row r="3186">
          <cell r="D3186" t="str">
            <v>Žilinská univerzita v Žiline</v>
          </cell>
          <cell r="AN3186">
            <v>0</v>
          </cell>
          <cell r="AO3186">
            <v>0</v>
          </cell>
          <cell r="AP3186">
            <v>0</v>
          </cell>
          <cell r="AQ3186">
            <v>0</v>
          </cell>
          <cell r="AR3186">
            <v>0</v>
          </cell>
          <cell r="BF3186">
            <v>0</v>
          </cell>
          <cell r="BG3186">
            <v>0</v>
          </cell>
          <cell r="BH3186">
            <v>0</v>
          </cell>
          <cell r="BI3186">
            <v>20</v>
          </cell>
          <cell r="BJ3186">
            <v>0</v>
          </cell>
        </row>
        <row r="3187">
          <cell r="D3187" t="str">
            <v>Žilinská univerzita v Žiline</v>
          </cell>
          <cell r="AN3187">
            <v>13</v>
          </cell>
          <cell r="AO3187">
            <v>13</v>
          </cell>
          <cell r="AP3187">
            <v>13</v>
          </cell>
          <cell r="AQ3187">
            <v>13</v>
          </cell>
          <cell r="AR3187">
            <v>13</v>
          </cell>
          <cell r="BF3187">
            <v>19.5</v>
          </cell>
          <cell r="BG3187">
            <v>28.86</v>
          </cell>
          <cell r="BH3187">
            <v>28.86</v>
          </cell>
          <cell r="BI3187">
            <v>13</v>
          </cell>
          <cell r="BJ3187">
            <v>0</v>
          </cell>
        </row>
        <row r="3188">
          <cell r="D3188" t="str">
            <v>Žilinská univerzita v Žiline</v>
          </cell>
          <cell r="AN3188">
            <v>5</v>
          </cell>
          <cell r="AO3188">
            <v>0</v>
          </cell>
          <cell r="AP3188">
            <v>0</v>
          </cell>
          <cell r="AQ3188">
            <v>5</v>
          </cell>
          <cell r="AR3188">
            <v>5</v>
          </cell>
          <cell r="BF3188">
            <v>20</v>
          </cell>
          <cell r="BG3188">
            <v>42.599999999999994</v>
          </cell>
          <cell r="BH3188">
            <v>42.599999999999994</v>
          </cell>
          <cell r="BI3188">
            <v>5</v>
          </cell>
          <cell r="BJ3188">
            <v>5</v>
          </cell>
        </row>
        <row r="3189">
          <cell r="D3189" t="str">
            <v>Žilinská univerzita v Žiline</v>
          </cell>
          <cell r="AN3189">
            <v>1</v>
          </cell>
          <cell r="AO3189">
            <v>0</v>
          </cell>
          <cell r="AP3189">
            <v>0</v>
          </cell>
          <cell r="AQ3189">
            <v>0</v>
          </cell>
          <cell r="AR3189">
            <v>0</v>
          </cell>
          <cell r="BF3189">
            <v>0</v>
          </cell>
          <cell r="BG3189">
            <v>0</v>
          </cell>
          <cell r="BH3189">
            <v>0</v>
          </cell>
          <cell r="BI3189">
            <v>23</v>
          </cell>
          <cell r="BJ3189">
            <v>0</v>
          </cell>
        </row>
        <row r="3190">
          <cell r="D3190" t="str">
            <v>Žilinská univerzita v Žiline</v>
          </cell>
          <cell r="AN3190">
            <v>6</v>
          </cell>
          <cell r="AO3190">
            <v>6</v>
          </cell>
          <cell r="AP3190">
            <v>0</v>
          </cell>
          <cell r="AQ3190">
            <v>0</v>
          </cell>
          <cell r="AR3190">
            <v>6</v>
          </cell>
          <cell r="BF3190">
            <v>9</v>
          </cell>
          <cell r="BG3190">
            <v>13.32</v>
          </cell>
          <cell r="BH3190">
            <v>11.544</v>
          </cell>
          <cell r="BI3190">
            <v>6</v>
          </cell>
          <cell r="BJ3190">
            <v>0</v>
          </cell>
        </row>
        <row r="3191">
          <cell r="D3191" t="str">
            <v>Žilinská univerzita v Žiline</v>
          </cell>
          <cell r="AN3191">
            <v>0</v>
          </cell>
          <cell r="AO3191">
            <v>0</v>
          </cell>
          <cell r="AP3191">
            <v>0</v>
          </cell>
          <cell r="AQ3191">
            <v>0</v>
          </cell>
          <cell r="AR3191">
            <v>0</v>
          </cell>
          <cell r="BF3191">
            <v>0</v>
          </cell>
          <cell r="BG3191">
            <v>0</v>
          </cell>
          <cell r="BH3191">
            <v>0</v>
          </cell>
          <cell r="BI3191">
            <v>11</v>
          </cell>
          <cell r="BJ3191">
            <v>0</v>
          </cell>
        </row>
        <row r="3192">
          <cell r="D3192" t="str">
            <v>Žilinská univerzita v Žiline</v>
          </cell>
          <cell r="AN3192">
            <v>22</v>
          </cell>
          <cell r="AO3192">
            <v>22</v>
          </cell>
          <cell r="AP3192">
            <v>22</v>
          </cell>
          <cell r="AQ3192">
            <v>22</v>
          </cell>
          <cell r="AR3192">
            <v>22</v>
          </cell>
          <cell r="BF3192">
            <v>33</v>
          </cell>
          <cell r="BG3192">
            <v>48.839999999999996</v>
          </cell>
          <cell r="BH3192">
            <v>48.839999999999996</v>
          </cell>
          <cell r="BI3192">
            <v>22</v>
          </cell>
          <cell r="BJ3192">
            <v>0</v>
          </cell>
        </row>
        <row r="3193">
          <cell r="D3193" t="str">
            <v>Žilinská univerzita v Žiline</v>
          </cell>
          <cell r="AN3193">
            <v>7</v>
          </cell>
          <cell r="AO3193">
            <v>7</v>
          </cell>
          <cell r="AP3193">
            <v>0</v>
          </cell>
          <cell r="AQ3193">
            <v>0</v>
          </cell>
          <cell r="AR3193">
            <v>7</v>
          </cell>
          <cell r="BF3193">
            <v>10.5</v>
          </cell>
          <cell r="BG3193">
            <v>15.54</v>
          </cell>
          <cell r="BH3193">
            <v>11.654999999999999</v>
          </cell>
          <cell r="BI3193">
            <v>7</v>
          </cell>
          <cell r="BJ3193">
            <v>0</v>
          </cell>
        </row>
        <row r="3194">
          <cell r="D3194" t="str">
            <v>Žilinská univerzita v Žiline</v>
          </cell>
          <cell r="AN3194">
            <v>12</v>
          </cell>
          <cell r="AO3194">
            <v>12</v>
          </cell>
          <cell r="AP3194">
            <v>12</v>
          </cell>
          <cell r="AQ3194">
            <v>12</v>
          </cell>
          <cell r="AR3194">
            <v>12</v>
          </cell>
          <cell r="BF3194">
            <v>18</v>
          </cell>
          <cell r="BG3194">
            <v>26.64</v>
          </cell>
          <cell r="BH3194">
            <v>26.64</v>
          </cell>
          <cell r="BI3194">
            <v>12</v>
          </cell>
          <cell r="BJ3194">
            <v>0</v>
          </cell>
        </row>
        <row r="3195">
          <cell r="D3195" t="str">
            <v>Žilinská univerzita v Žiline</v>
          </cell>
          <cell r="AN3195">
            <v>15</v>
          </cell>
          <cell r="AO3195">
            <v>15</v>
          </cell>
          <cell r="AP3195">
            <v>15</v>
          </cell>
          <cell r="AQ3195">
            <v>15</v>
          </cell>
          <cell r="AR3195">
            <v>15</v>
          </cell>
          <cell r="BF3195">
            <v>22.5</v>
          </cell>
          <cell r="BG3195">
            <v>33.299999999999997</v>
          </cell>
          <cell r="BH3195">
            <v>33.299999999999997</v>
          </cell>
          <cell r="BI3195">
            <v>15</v>
          </cell>
          <cell r="BJ3195">
            <v>0</v>
          </cell>
        </row>
        <row r="3196">
          <cell r="D3196" t="str">
            <v>Žilinská univerzita v Žiline</v>
          </cell>
          <cell r="AN3196">
            <v>58</v>
          </cell>
          <cell r="AO3196">
            <v>59</v>
          </cell>
          <cell r="AP3196">
            <v>0</v>
          </cell>
          <cell r="AQ3196">
            <v>0</v>
          </cell>
          <cell r="AR3196">
            <v>58</v>
          </cell>
          <cell r="BF3196">
            <v>87</v>
          </cell>
          <cell r="BG3196">
            <v>128.76</v>
          </cell>
          <cell r="BH3196">
            <v>107.3</v>
          </cell>
          <cell r="BI3196">
            <v>59</v>
          </cell>
          <cell r="BJ3196">
            <v>0</v>
          </cell>
        </row>
        <row r="3197">
          <cell r="D3197" t="str">
            <v>Žilinská univerzita v Žiline</v>
          </cell>
          <cell r="AN3197">
            <v>32</v>
          </cell>
          <cell r="AO3197">
            <v>32</v>
          </cell>
          <cell r="AP3197">
            <v>32</v>
          </cell>
          <cell r="AQ3197">
            <v>32</v>
          </cell>
          <cell r="AR3197">
            <v>32</v>
          </cell>
          <cell r="BF3197">
            <v>48</v>
          </cell>
          <cell r="BG3197">
            <v>71.039999999999992</v>
          </cell>
          <cell r="BH3197">
            <v>71.039999999999992</v>
          </cell>
          <cell r="BI3197">
            <v>32</v>
          </cell>
          <cell r="BJ3197">
            <v>0</v>
          </cell>
        </row>
        <row r="3198">
          <cell r="D3198" t="str">
            <v>Žilinská univerzita v Žiline</v>
          </cell>
          <cell r="AN3198">
            <v>21</v>
          </cell>
          <cell r="AO3198">
            <v>21</v>
          </cell>
          <cell r="AP3198">
            <v>0</v>
          </cell>
          <cell r="AQ3198">
            <v>0</v>
          </cell>
          <cell r="AR3198">
            <v>21</v>
          </cell>
          <cell r="BF3198">
            <v>31.5</v>
          </cell>
          <cell r="BG3198">
            <v>46.62</v>
          </cell>
          <cell r="BH3198">
            <v>37.878749999999997</v>
          </cell>
          <cell r="BI3198">
            <v>21</v>
          </cell>
          <cell r="BJ3198">
            <v>0</v>
          </cell>
        </row>
        <row r="3199">
          <cell r="D3199" t="str">
            <v>Žilinská univerzita v Žiline</v>
          </cell>
          <cell r="AN3199">
            <v>7</v>
          </cell>
          <cell r="AO3199">
            <v>7</v>
          </cell>
          <cell r="AP3199">
            <v>0</v>
          </cell>
          <cell r="AQ3199">
            <v>0</v>
          </cell>
          <cell r="AR3199">
            <v>7</v>
          </cell>
          <cell r="BF3199">
            <v>10.5</v>
          </cell>
          <cell r="BG3199">
            <v>15.54</v>
          </cell>
          <cell r="BH3199">
            <v>14.43</v>
          </cell>
          <cell r="BI3199">
            <v>7</v>
          </cell>
          <cell r="BJ3199">
            <v>0</v>
          </cell>
        </row>
        <row r="3200">
          <cell r="D3200" t="str">
            <v>Žilinská univerzita v Žiline</v>
          </cell>
          <cell r="AN3200">
            <v>29</v>
          </cell>
          <cell r="AO3200">
            <v>29</v>
          </cell>
          <cell r="AP3200">
            <v>29</v>
          </cell>
          <cell r="AQ3200">
            <v>29</v>
          </cell>
          <cell r="AR3200">
            <v>29</v>
          </cell>
          <cell r="BF3200">
            <v>43.5</v>
          </cell>
          <cell r="BG3200">
            <v>64.38</v>
          </cell>
          <cell r="BH3200">
            <v>64.38</v>
          </cell>
          <cell r="BI3200">
            <v>29</v>
          </cell>
          <cell r="BJ3200">
            <v>0</v>
          </cell>
        </row>
        <row r="3201">
          <cell r="D3201" t="str">
            <v>Žilinská univerzita v Žiline</v>
          </cell>
          <cell r="AN3201">
            <v>20</v>
          </cell>
          <cell r="AO3201">
            <v>21</v>
          </cell>
          <cell r="AP3201">
            <v>0</v>
          </cell>
          <cell r="AQ3201">
            <v>0</v>
          </cell>
          <cell r="AR3201">
            <v>20</v>
          </cell>
          <cell r="BF3201">
            <v>30</v>
          </cell>
          <cell r="BG3201">
            <v>44.4</v>
          </cell>
          <cell r="BH3201">
            <v>39.17647058823529</v>
          </cell>
          <cell r="BI3201">
            <v>21</v>
          </cell>
          <cell r="BJ3201">
            <v>0</v>
          </cell>
        </row>
        <row r="3202">
          <cell r="D3202" t="str">
            <v>Žilinská univerzita v Žiline</v>
          </cell>
          <cell r="AN3202">
            <v>30</v>
          </cell>
          <cell r="AO3202">
            <v>31</v>
          </cell>
          <cell r="AP3202">
            <v>0</v>
          </cell>
          <cell r="AQ3202">
            <v>0</v>
          </cell>
          <cell r="AR3202">
            <v>30</v>
          </cell>
          <cell r="BF3202">
            <v>45</v>
          </cell>
          <cell r="BG3202">
            <v>66.599999999999994</v>
          </cell>
          <cell r="BH3202">
            <v>56.353846153846149</v>
          </cell>
          <cell r="BI3202">
            <v>31</v>
          </cell>
          <cell r="BJ3202">
            <v>0</v>
          </cell>
        </row>
        <row r="3203">
          <cell r="D3203" t="str">
            <v>Žilinská univerzita v Žiline</v>
          </cell>
          <cell r="AN3203">
            <v>21</v>
          </cell>
          <cell r="AO3203">
            <v>21</v>
          </cell>
          <cell r="AP3203">
            <v>0</v>
          </cell>
          <cell r="AQ3203">
            <v>0</v>
          </cell>
          <cell r="AR3203">
            <v>21</v>
          </cell>
          <cell r="BF3203">
            <v>31.5</v>
          </cell>
          <cell r="BG3203">
            <v>46.62</v>
          </cell>
          <cell r="BH3203">
            <v>37.295999999999999</v>
          </cell>
          <cell r="BI3203">
            <v>21</v>
          </cell>
          <cell r="BJ3203">
            <v>0</v>
          </cell>
        </row>
        <row r="3204">
          <cell r="D3204" t="str">
            <v>Žilinská univerzita v Žiline</v>
          </cell>
          <cell r="AN3204">
            <v>0</v>
          </cell>
          <cell r="AO3204">
            <v>0</v>
          </cell>
          <cell r="AP3204">
            <v>0</v>
          </cell>
          <cell r="AQ3204">
            <v>0</v>
          </cell>
          <cell r="AR3204">
            <v>0</v>
          </cell>
          <cell r="BF3204">
            <v>0</v>
          </cell>
          <cell r="BG3204">
            <v>0</v>
          </cell>
          <cell r="BH3204">
            <v>0</v>
          </cell>
          <cell r="BI3204">
            <v>10</v>
          </cell>
          <cell r="BJ3204">
            <v>0</v>
          </cell>
        </row>
        <row r="3205">
          <cell r="D3205" t="str">
            <v>Žilinská univerzita v Žiline</v>
          </cell>
          <cell r="AN3205">
            <v>2</v>
          </cell>
          <cell r="AO3205">
            <v>0</v>
          </cell>
          <cell r="AP3205">
            <v>0</v>
          </cell>
          <cell r="AQ3205">
            <v>0</v>
          </cell>
          <cell r="AR3205">
            <v>0</v>
          </cell>
          <cell r="BF3205">
            <v>0</v>
          </cell>
          <cell r="BG3205">
            <v>0</v>
          </cell>
          <cell r="BH3205">
            <v>0</v>
          </cell>
          <cell r="BI3205">
            <v>16</v>
          </cell>
          <cell r="BJ3205">
            <v>0</v>
          </cell>
        </row>
        <row r="3206">
          <cell r="D3206" t="str">
            <v>Žilinská univerzita v Žiline</v>
          </cell>
          <cell r="AN3206">
            <v>1</v>
          </cell>
          <cell r="AO3206">
            <v>0</v>
          </cell>
          <cell r="AP3206">
            <v>0</v>
          </cell>
          <cell r="AQ3206">
            <v>0</v>
          </cell>
          <cell r="AR3206">
            <v>0</v>
          </cell>
          <cell r="BF3206">
            <v>0</v>
          </cell>
          <cell r="BG3206">
            <v>0</v>
          </cell>
          <cell r="BH3206">
            <v>0</v>
          </cell>
          <cell r="BI3206">
            <v>20</v>
          </cell>
          <cell r="BJ3206">
            <v>0</v>
          </cell>
        </row>
        <row r="3207">
          <cell r="D3207" t="str">
            <v>Žilinská univerzita v Žiline</v>
          </cell>
          <cell r="AN3207">
            <v>48</v>
          </cell>
          <cell r="AO3207">
            <v>50</v>
          </cell>
          <cell r="AP3207">
            <v>0</v>
          </cell>
          <cell r="AQ3207">
            <v>0</v>
          </cell>
          <cell r="AR3207">
            <v>48</v>
          </cell>
          <cell r="BF3207">
            <v>72</v>
          </cell>
          <cell r="BG3207">
            <v>106.56</v>
          </cell>
          <cell r="BH3207">
            <v>78.761739130434776</v>
          </cell>
          <cell r="BI3207">
            <v>50</v>
          </cell>
          <cell r="BJ3207">
            <v>0</v>
          </cell>
        </row>
        <row r="3208">
          <cell r="D3208" t="str">
            <v>Žilinská univerzita v Žiline</v>
          </cell>
          <cell r="AN3208">
            <v>8</v>
          </cell>
          <cell r="AO3208">
            <v>10</v>
          </cell>
          <cell r="AP3208">
            <v>0</v>
          </cell>
          <cell r="AQ3208">
            <v>8</v>
          </cell>
          <cell r="AR3208">
            <v>8</v>
          </cell>
          <cell r="BF3208">
            <v>12</v>
          </cell>
          <cell r="BG3208">
            <v>17.759999999999998</v>
          </cell>
          <cell r="BH3208">
            <v>17.759999999999998</v>
          </cell>
          <cell r="BI3208">
            <v>10</v>
          </cell>
          <cell r="BJ3208">
            <v>0</v>
          </cell>
        </row>
        <row r="3209">
          <cell r="D3209" t="str">
            <v>Žilinská univerzita v Žiline</v>
          </cell>
          <cell r="AN3209">
            <v>11</v>
          </cell>
          <cell r="AO3209">
            <v>14</v>
          </cell>
          <cell r="AP3209">
            <v>0</v>
          </cell>
          <cell r="AQ3209">
            <v>0</v>
          </cell>
          <cell r="AR3209">
            <v>11</v>
          </cell>
          <cell r="BF3209">
            <v>8.6</v>
          </cell>
          <cell r="BG3209">
            <v>12.728</v>
          </cell>
          <cell r="BH3209">
            <v>11.673609467455622</v>
          </cell>
          <cell r="BI3209">
            <v>14</v>
          </cell>
          <cell r="BJ3209">
            <v>0</v>
          </cell>
        </row>
        <row r="3210">
          <cell r="D3210" t="str">
            <v>Žilinská univerzita v Žiline</v>
          </cell>
          <cell r="AN3210">
            <v>2</v>
          </cell>
          <cell r="AO3210">
            <v>3</v>
          </cell>
          <cell r="AP3210">
            <v>0</v>
          </cell>
          <cell r="AQ3210">
            <v>0</v>
          </cell>
          <cell r="AR3210">
            <v>2</v>
          </cell>
          <cell r="BF3210">
            <v>3</v>
          </cell>
          <cell r="BG3210">
            <v>3.57</v>
          </cell>
          <cell r="BH3210">
            <v>3.57</v>
          </cell>
          <cell r="BI3210">
            <v>3</v>
          </cell>
          <cell r="BJ3210">
            <v>0</v>
          </cell>
        </row>
        <row r="3211">
          <cell r="D3211" t="str">
            <v>Žilinská univerzita v Žiline</v>
          </cell>
          <cell r="AN3211">
            <v>9</v>
          </cell>
          <cell r="AO3211">
            <v>12</v>
          </cell>
          <cell r="AP3211">
            <v>0</v>
          </cell>
          <cell r="AQ3211">
            <v>9</v>
          </cell>
          <cell r="AR3211">
            <v>9</v>
          </cell>
          <cell r="BF3211">
            <v>7.5</v>
          </cell>
          <cell r="BG3211">
            <v>11.1</v>
          </cell>
          <cell r="BH3211">
            <v>11.1</v>
          </cell>
          <cell r="BI3211">
            <v>12</v>
          </cell>
          <cell r="BJ3211">
            <v>0</v>
          </cell>
        </row>
        <row r="3212">
          <cell r="D3212" t="str">
            <v>Žilinská univerzita v Žiline</v>
          </cell>
          <cell r="AN3212">
            <v>20</v>
          </cell>
          <cell r="AO3212">
            <v>24</v>
          </cell>
          <cell r="AP3212">
            <v>24</v>
          </cell>
          <cell r="AQ3212">
            <v>20</v>
          </cell>
          <cell r="AR3212">
            <v>20</v>
          </cell>
          <cell r="BF3212">
            <v>16.399999999999999</v>
          </cell>
          <cell r="BG3212">
            <v>24.271999999999998</v>
          </cell>
          <cell r="BH3212">
            <v>24.271999999999998</v>
          </cell>
          <cell r="BI3212">
            <v>24</v>
          </cell>
          <cell r="BJ3212">
            <v>0</v>
          </cell>
        </row>
        <row r="3213">
          <cell r="D3213" t="str">
            <v>Žilinská univerzita v Žiline</v>
          </cell>
          <cell r="AN3213">
            <v>0</v>
          </cell>
          <cell r="AO3213">
            <v>0</v>
          </cell>
          <cell r="AP3213">
            <v>0</v>
          </cell>
          <cell r="AQ3213">
            <v>0</v>
          </cell>
          <cell r="AR3213">
            <v>0</v>
          </cell>
          <cell r="BF3213">
            <v>0</v>
          </cell>
          <cell r="BG3213">
            <v>0</v>
          </cell>
          <cell r="BH3213">
            <v>0</v>
          </cell>
          <cell r="BI3213">
            <v>2</v>
          </cell>
          <cell r="BJ3213">
            <v>0</v>
          </cell>
        </row>
        <row r="3214">
          <cell r="D3214" t="str">
            <v>Vysoká škola zdravotníctva a sociálnej práce sv. Alžbety v Bratislave, n. o.</v>
          </cell>
          <cell r="AN3214">
            <v>219</v>
          </cell>
          <cell r="AO3214">
            <v>0</v>
          </cell>
          <cell r="AP3214">
            <v>0</v>
          </cell>
          <cell r="AQ3214">
            <v>0</v>
          </cell>
          <cell r="AR3214">
            <v>0</v>
          </cell>
          <cell r="BF3214">
            <v>0</v>
          </cell>
          <cell r="BG3214">
            <v>0</v>
          </cell>
          <cell r="BH3214">
            <v>0</v>
          </cell>
          <cell r="BI3214">
            <v>219</v>
          </cell>
          <cell r="BJ3214">
            <v>0</v>
          </cell>
        </row>
        <row r="3215">
          <cell r="D3215" t="str">
            <v>Vysoká škola zdravotníctva a sociálnej práce sv. Alžbety v Bratislave, n. o.</v>
          </cell>
          <cell r="AN3215">
            <v>13</v>
          </cell>
          <cell r="AO3215">
            <v>13</v>
          </cell>
          <cell r="AP3215">
            <v>0</v>
          </cell>
          <cell r="AQ3215">
            <v>0</v>
          </cell>
          <cell r="AR3215">
            <v>13</v>
          </cell>
          <cell r="BF3215">
            <v>19.5</v>
          </cell>
          <cell r="BG3215">
            <v>19.5</v>
          </cell>
          <cell r="BH3215">
            <v>19.5</v>
          </cell>
          <cell r="BI3215">
            <v>13</v>
          </cell>
          <cell r="BJ3215">
            <v>0</v>
          </cell>
        </row>
        <row r="3216">
          <cell r="D3216" t="str">
            <v>Vysoká škola zdravotníctva a sociálnej práce sv. Alžbety v Bratislave, n. o.</v>
          </cell>
          <cell r="AN3216">
            <v>13</v>
          </cell>
          <cell r="AO3216">
            <v>13</v>
          </cell>
          <cell r="AP3216">
            <v>0</v>
          </cell>
          <cell r="AQ3216">
            <v>0</v>
          </cell>
          <cell r="AR3216">
            <v>13</v>
          </cell>
          <cell r="BF3216">
            <v>10</v>
          </cell>
          <cell r="BG3216">
            <v>21.5</v>
          </cell>
          <cell r="BH3216">
            <v>12.285714285714285</v>
          </cell>
          <cell r="BI3216">
            <v>13</v>
          </cell>
          <cell r="BJ3216">
            <v>0</v>
          </cell>
        </row>
        <row r="3217">
          <cell r="D3217" t="str">
            <v>Vysoká škola Danubius</v>
          </cell>
          <cell r="AN3217">
            <v>10</v>
          </cell>
          <cell r="AO3217">
            <v>10</v>
          </cell>
          <cell r="AP3217">
            <v>0</v>
          </cell>
          <cell r="AQ3217">
            <v>0</v>
          </cell>
          <cell r="AR3217">
            <v>10</v>
          </cell>
          <cell r="BF3217">
            <v>15</v>
          </cell>
          <cell r="BG3217">
            <v>15</v>
          </cell>
          <cell r="BH3217">
            <v>13.928571428571429</v>
          </cell>
          <cell r="BI3217">
            <v>10</v>
          </cell>
          <cell r="BJ3217">
            <v>0</v>
          </cell>
        </row>
        <row r="3218">
          <cell r="D3218" t="str">
            <v>Slovenská technická univerzita v Bratislave</v>
          </cell>
          <cell r="AN3218">
            <v>54</v>
          </cell>
          <cell r="AO3218">
            <v>57</v>
          </cell>
          <cell r="AP3218">
            <v>0</v>
          </cell>
          <cell r="AQ3218">
            <v>0</v>
          </cell>
          <cell r="AR3218">
            <v>54</v>
          </cell>
          <cell r="BF3218">
            <v>81</v>
          </cell>
          <cell r="BG3218">
            <v>119.88</v>
          </cell>
          <cell r="BH3218">
            <v>111.88799999999999</v>
          </cell>
          <cell r="BI3218">
            <v>57</v>
          </cell>
          <cell r="BJ3218">
            <v>0</v>
          </cell>
        </row>
        <row r="3219">
          <cell r="D3219" t="str">
            <v>Slovenská technická univerzita v Bratislave</v>
          </cell>
          <cell r="AN3219">
            <v>0</v>
          </cell>
          <cell r="AO3219">
            <v>0</v>
          </cell>
          <cell r="AP3219">
            <v>0</v>
          </cell>
          <cell r="AQ3219">
            <v>0</v>
          </cell>
          <cell r="AR3219">
            <v>0</v>
          </cell>
          <cell r="BF3219">
            <v>0</v>
          </cell>
          <cell r="BG3219">
            <v>0</v>
          </cell>
          <cell r="BH3219">
            <v>0</v>
          </cell>
          <cell r="BI3219">
            <v>2</v>
          </cell>
          <cell r="BJ3219">
            <v>0</v>
          </cell>
        </row>
        <row r="3220">
          <cell r="D3220" t="str">
            <v>Slovenská technická univerzita v Bratislave</v>
          </cell>
          <cell r="AN3220">
            <v>4</v>
          </cell>
          <cell r="AO3220">
            <v>0</v>
          </cell>
          <cell r="AP3220">
            <v>0</v>
          </cell>
          <cell r="AQ3220">
            <v>4</v>
          </cell>
          <cell r="AR3220">
            <v>4</v>
          </cell>
          <cell r="BF3220">
            <v>16</v>
          </cell>
          <cell r="BG3220">
            <v>34.08</v>
          </cell>
          <cell r="BH3220">
            <v>34.08</v>
          </cell>
          <cell r="BI3220">
            <v>4</v>
          </cell>
          <cell r="BJ3220">
            <v>4</v>
          </cell>
        </row>
        <row r="3221">
          <cell r="D3221" t="str">
            <v>Slovenská technická univerzita v Bratislave</v>
          </cell>
          <cell r="AN3221">
            <v>33</v>
          </cell>
          <cell r="AO3221">
            <v>39</v>
          </cell>
          <cell r="AP3221">
            <v>0</v>
          </cell>
          <cell r="AQ3221">
            <v>0</v>
          </cell>
          <cell r="AR3221">
            <v>33</v>
          </cell>
          <cell r="BF3221">
            <v>49.5</v>
          </cell>
          <cell r="BG3221">
            <v>73.260000000000005</v>
          </cell>
          <cell r="BH3221">
            <v>56.353846153846156</v>
          </cell>
          <cell r="BI3221">
            <v>39</v>
          </cell>
          <cell r="BJ3221">
            <v>0</v>
          </cell>
        </row>
        <row r="3222">
          <cell r="D3222" t="str">
            <v>Slovenská technická univerzita v Bratislave</v>
          </cell>
          <cell r="AN3222">
            <v>8</v>
          </cell>
          <cell r="AO3222">
            <v>9</v>
          </cell>
          <cell r="AP3222">
            <v>0</v>
          </cell>
          <cell r="AQ3222">
            <v>0</v>
          </cell>
          <cell r="AR3222">
            <v>8</v>
          </cell>
          <cell r="BF3222">
            <v>12</v>
          </cell>
          <cell r="BG3222">
            <v>17.759999999999998</v>
          </cell>
          <cell r="BH3222">
            <v>10.148571428571428</v>
          </cell>
          <cell r="BI3222">
            <v>9</v>
          </cell>
          <cell r="BJ3222">
            <v>0</v>
          </cell>
        </row>
        <row r="3223">
          <cell r="D3223" t="str">
            <v>Slovenská technická univerzita v Bratislave</v>
          </cell>
          <cell r="AN3223">
            <v>11</v>
          </cell>
          <cell r="AO3223">
            <v>14</v>
          </cell>
          <cell r="AP3223">
            <v>14</v>
          </cell>
          <cell r="AQ3223">
            <v>11</v>
          </cell>
          <cell r="AR3223">
            <v>11</v>
          </cell>
          <cell r="BF3223">
            <v>16.5</v>
          </cell>
          <cell r="BG3223">
            <v>24.419999999999998</v>
          </cell>
          <cell r="BH3223">
            <v>24.419999999999998</v>
          </cell>
          <cell r="BI3223">
            <v>14</v>
          </cell>
          <cell r="BJ3223">
            <v>0</v>
          </cell>
        </row>
        <row r="3224">
          <cell r="D3224" t="str">
            <v>Slovenská technická univerzita v Bratislave</v>
          </cell>
          <cell r="AN3224">
            <v>89</v>
          </cell>
          <cell r="AO3224">
            <v>89</v>
          </cell>
          <cell r="AP3224">
            <v>89</v>
          </cell>
          <cell r="AQ3224">
            <v>89</v>
          </cell>
          <cell r="AR3224">
            <v>89</v>
          </cell>
          <cell r="BF3224">
            <v>133.5</v>
          </cell>
          <cell r="BG3224">
            <v>197.57999999999998</v>
          </cell>
          <cell r="BH3224">
            <v>197.57999999999998</v>
          </cell>
          <cell r="BI3224">
            <v>89</v>
          </cell>
          <cell r="BJ3224">
            <v>0</v>
          </cell>
        </row>
        <row r="3225">
          <cell r="D3225" t="str">
            <v>Slovenská technická univerzita v Bratislave</v>
          </cell>
          <cell r="AN3225">
            <v>57</v>
          </cell>
          <cell r="AO3225">
            <v>62</v>
          </cell>
          <cell r="AP3225">
            <v>0</v>
          </cell>
          <cell r="AQ3225">
            <v>0</v>
          </cell>
          <cell r="AR3225">
            <v>57</v>
          </cell>
          <cell r="BF3225">
            <v>85.5</v>
          </cell>
          <cell r="BG3225">
            <v>126.53999999999999</v>
          </cell>
          <cell r="BH3225">
            <v>118.37612903225806</v>
          </cell>
          <cell r="BI3225">
            <v>62</v>
          </cell>
          <cell r="BJ3225">
            <v>0</v>
          </cell>
        </row>
        <row r="3226">
          <cell r="D3226" t="str">
            <v>Slovenská technická univerzita v Bratislave</v>
          </cell>
          <cell r="AN3226">
            <v>40</v>
          </cell>
          <cell r="AO3226">
            <v>42</v>
          </cell>
          <cell r="AP3226">
            <v>0</v>
          </cell>
          <cell r="AQ3226">
            <v>0</v>
          </cell>
          <cell r="AR3226">
            <v>40</v>
          </cell>
          <cell r="BF3226">
            <v>60</v>
          </cell>
          <cell r="BG3226">
            <v>144.60000000000002</v>
          </cell>
          <cell r="BH3226">
            <v>117.48750000000001</v>
          </cell>
          <cell r="BI3226">
            <v>42</v>
          </cell>
          <cell r="BJ3226">
            <v>0</v>
          </cell>
        </row>
        <row r="3227">
          <cell r="D3227" t="str">
            <v>Slovenská technická univerzita v Bratislave</v>
          </cell>
          <cell r="AN3227">
            <v>43</v>
          </cell>
          <cell r="AO3227">
            <v>43</v>
          </cell>
          <cell r="AP3227">
            <v>0</v>
          </cell>
          <cell r="AQ3227">
            <v>0</v>
          </cell>
          <cell r="AR3227">
            <v>43</v>
          </cell>
          <cell r="BF3227">
            <v>64.5</v>
          </cell>
          <cell r="BG3227">
            <v>96.75</v>
          </cell>
          <cell r="BH3227">
            <v>86</v>
          </cell>
          <cell r="BI3227">
            <v>43</v>
          </cell>
          <cell r="BJ3227">
            <v>0</v>
          </cell>
        </row>
        <row r="3228">
          <cell r="D3228" t="str">
            <v>Slovenská technická univerzita v Bratislave</v>
          </cell>
          <cell r="AN3228">
            <v>39</v>
          </cell>
          <cell r="AO3228">
            <v>40</v>
          </cell>
          <cell r="AP3228">
            <v>0</v>
          </cell>
          <cell r="AQ3228">
            <v>0</v>
          </cell>
          <cell r="AR3228">
            <v>39</v>
          </cell>
          <cell r="BF3228">
            <v>58.5</v>
          </cell>
          <cell r="BG3228">
            <v>140.98500000000001</v>
          </cell>
          <cell r="BH3228">
            <v>102.53454545454547</v>
          </cell>
          <cell r="BI3228">
            <v>40</v>
          </cell>
          <cell r="BJ3228">
            <v>0</v>
          </cell>
        </row>
        <row r="3229">
          <cell r="D3229" t="str">
            <v>Slovenská technická univerzita v Bratislave</v>
          </cell>
          <cell r="AN3229">
            <v>18</v>
          </cell>
          <cell r="AO3229">
            <v>21</v>
          </cell>
          <cell r="AP3229">
            <v>21</v>
          </cell>
          <cell r="AQ3229">
            <v>18</v>
          </cell>
          <cell r="AR3229">
            <v>18</v>
          </cell>
          <cell r="BF3229">
            <v>27</v>
          </cell>
          <cell r="BG3229">
            <v>39.96</v>
          </cell>
          <cell r="BH3229">
            <v>37.961999999999996</v>
          </cell>
          <cell r="BI3229">
            <v>21</v>
          </cell>
          <cell r="BJ3229">
            <v>0</v>
          </cell>
        </row>
        <row r="3230">
          <cell r="D3230" t="str">
            <v>Slovenská technická univerzita v Bratislave</v>
          </cell>
          <cell r="AN3230">
            <v>32</v>
          </cell>
          <cell r="AO3230">
            <v>33</v>
          </cell>
          <cell r="AP3230">
            <v>0</v>
          </cell>
          <cell r="AQ3230">
            <v>0</v>
          </cell>
          <cell r="AR3230">
            <v>32</v>
          </cell>
          <cell r="BF3230">
            <v>48</v>
          </cell>
          <cell r="BG3230">
            <v>71.039999999999992</v>
          </cell>
          <cell r="BH3230">
            <v>50.74285714285714</v>
          </cell>
          <cell r="BI3230">
            <v>33</v>
          </cell>
          <cell r="BJ3230">
            <v>0</v>
          </cell>
        </row>
        <row r="3231">
          <cell r="D3231" t="str">
            <v>Slovenská technická univerzita v Bratislave</v>
          </cell>
          <cell r="AN3231">
            <v>20</v>
          </cell>
          <cell r="AO3231">
            <v>20</v>
          </cell>
          <cell r="AP3231">
            <v>0</v>
          </cell>
          <cell r="AQ3231">
            <v>0</v>
          </cell>
          <cell r="AR3231">
            <v>20</v>
          </cell>
          <cell r="BF3231">
            <v>30</v>
          </cell>
          <cell r="BG3231">
            <v>44.4</v>
          </cell>
          <cell r="BH3231">
            <v>29.6</v>
          </cell>
          <cell r="BI3231">
            <v>20</v>
          </cell>
          <cell r="BJ3231">
            <v>0</v>
          </cell>
        </row>
        <row r="3232">
          <cell r="D3232" t="str">
            <v>Slovenská technická univerzita v Bratislave</v>
          </cell>
          <cell r="AN3232">
            <v>56</v>
          </cell>
          <cell r="AO3232">
            <v>56</v>
          </cell>
          <cell r="AP3232">
            <v>56</v>
          </cell>
          <cell r="AQ3232">
            <v>56</v>
          </cell>
          <cell r="AR3232">
            <v>56</v>
          </cell>
          <cell r="BF3232">
            <v>84</v>
          </cell>
          <cell r="BG3232">
            <v>124.32</v>
          </cell>
          <cell r="BH3232">
            <v>124.32</v>
          </cell>
          <cell r="BI3232">
            <v>56</v>
          </cell>
          <cell r="BJ3232">
            <v>0</v>
          </cell>
        </row>
        <row r="3233">
          <cell r="D3233" t="str">
            <v>Slovenská technická univerzita v Bratislave</v>
          </cell>
          <cell r="AN3233">
            <v>13</v>
          </cell>
          <cell r="AO3233">
            <v>14</v>
          </cell>
          <cell r="AP3233">
            <v>0</v>
          </cell>
          <cell r="AQ3233">
            <v>0</v>
          </cell>
          <cell r="AR3233">
            <v>13</v>
          </cell>
          <cell r="BF3233">
            <v>19.5</v>
          </cell>
          <cell r="BG3233">
            <v>28.86</v>
          </cell>
          <cell r="BH3233">
            <v>24.73714285714286</v>
          </cell>
          <cell r="BI3233">
            <v>14</v>
          </cell>
          <cell r="BJ3233">
            <v>0</v>
          </cell>
        </row>
        <row r="3234">
          <cell r="D3234" t="str">
            <v>Slovenská technická univerzita v Bratislave</v>
          </cell>
          <cell r="AN3234">
            <v>23</v>
          </cell>
          <cell r="AO3234">
            <v>26</v>
          </cell>
          <cell r="AP3234">
            <v>26</v>
          </cell>
          <cell r="AQ3234">
            <v>23</v>
          </cell>
          <cell r="AR3234">
            <v>23</v>
          </cell>
          <cell r="BF3234">
            <v>34.5</v>
          </cell>
          <cell r="BG3234">
            <v>45.54</v>
          </cell>
          <cell r="BH3234">
            <v>45.54</v>
          </cell>
          <cell r="BI3234">
            <v>26</v>
          </cell>
          <cell r="BJ3234">
            <v>0</v>
          </cell>
        </row>
        <row r="3235">
          <cell r="D3235" t="str">
            <v>Slovenská technická univerzita v Bratislave</v>
          </cell>
          <cell r="AN3235">
            <v>0</v>
          </cell>
          <cell r="AO3235">
            <v>0</v>
          </cell>
          <cell r="AP3235">
            <v>0</v>
          </cell>
          <cell r="AQ3235">
            <v>0</v>
          </cell>
          <cell r="AR3235">
            <v>0</v>
          </cell>
          <cell r="BF3235">
            <v>0</v>
          </cell>
          <cell r="BG3235">
            <v>0</v>
          </cell>
          <cell r="BH3235">
            <v>0</v>
          </cell>
          <cell r="BI3235">
            <v>1</v>
          </cell>
          <cell r="BJ3235">
            <v>0</v>
          </cell>
        </row>
        <row r="3236">
          <cell r="D3236" t="str">
            <v>Slovenská technická univerzita v Bratislave</v>
          </cell>
          <cell r="AN3236">
            <v>41</v>
          </cell>
          <cell r="AO3236">
            <v>42</v>
          </cell>
          <cell r="AP3236">
            <v>42</v>
          </cell>
          <cell r="AQ3236">
            <v>41</v>
          </cell>
          <cell r="AR3236">
            <v>41</v>
          </cell>
          <cell r="BF3236">
            <v>61.5</v>
          </cell>
          <cell r="BG3236">
            <v>91.02</v>
          </cell>
          <cell r="BH3236">
            <v>91.02</v>
          </cell>
          <cell r="BI3236">
            <v>42</v>
          </cell>
          <cell r="BJ3236">
            <v>0</v>
          </cell>
        </row>
        <row r="3237">
          <cell r="D3237" t="str">
            <v>Slovenská technická univerzita v Bratislave</v>
          </cell>
          <cell r="AN3237">
            <v>43</v>
          </cell>
          <cell r="AO3237">
            <v>43</v>
          </cell>
          <cell r="AP3237">
            <v>0</v>
          </cell>
          <cell r="AQ3237">
            <v>0</v>
          </cell>
          <cell r="AR3237">
            <v>43</v>
          </cell>
          <cell r="BF3237">
            <v>64.5</v>
          </cell>
          <cell r="BG3237">
            <v>155.44500000000002</v>
          </cell>
          <cell r="BH3237">
            <v>143.00940000000003</v>
          </cell>
          <cell r="BI3237">
            <v>43</v>
          </cell>
          <cell r="BJ3237">
            <v>0</v>
          </cell>
        </row>
        <row r="3238">
          <cell r="D3238" t="str">
            <v>Slovenská technická univerzita v Bratislave</v>
          </cell>
          <cell r="AN3238">
            <v>17</v>
          </cell>
          <cell r="AO3238">
            <v>22</v>
          </cell>
          <cell r="AP3238">
            <v>22</v>
          </cell>
          <cell r="AQ3238">
            <v>17</v>
          </cell>
          <cell r="AR3238">
            <v>17</v>
          </cell>
          <cell r="BF3238">
            <v>13.7</v>
          </cell>
          <cell r="BG3238">
            <v>20.276</v>
          </cell>
          <cell r="BH3238">
            <v>20.276</v>
          </cell>
          <cell r="BI3238">
            <v>22</v>
          </cell>
          <cell r="BJ3238">
            <v>0</v>
          </cell>
        </row>
        <row r="3239">
          <cell r="D3239" t="str">
            <v>Slovenská technická univerzita v Bratislave</v>
          </cell>
          <cell r="AN3239">
            <v>6</v>
          </cell>
          <cell r="AO3239">
            <v>0</v>
          </cell>
          <cell r="AP3239">
            <v>0</v>
          </cell>
          <cell r="AQ3239">
            <v>0</v>
          </cell>
          <cell r="AR3239">
            <v>6</v>
          </cell>
          <cell r="BF3239">
            <v>18</v>
          </cell>
          <cell r="BG3239">
            <v>38.339999999999996</v>
          </cell>
          <cell r="BH3239">
            <v>38.339999999999996</v>
          </cell>
          <cell r="BI3239">
            <v>6</v>
          </cell>
          <cell r="BJ3239">
            <v>6</v>
          </cell>
        </row>
        <row r="3240">
          <cell r="D3240" t="str">
            <v>Slovenská technická univerzita v Bratislave</v>
          </cell>
          <cell r="AN3240">
            <v>3</v>
          </cell>
          <cell r="AO3240">
            <v>3</v>
          </cell>
          <cell r="AP3240">
            <v>3</v>
          </cell>
          <cell r="AQ3240">
            <v>3</v>
          </cell>
          <cell r="AR3240">
            <v>3</v>
          </cell>
          <cell r="BF3240">
            <v>4.5</v>
          </cell>
          <cell r="BG3240">
            <v>6.66</v>
          </cell>
          <cell r="BH3240">
            <v>6.4975609756097557</v>
          </cell>
          <cell r="BI3240">
            <v>3</v>
          </cell>
          <cell r="BJ3240">
            <v>0</v>
          </cell>
        </row>
        <row r="3241">
          <cell r="D3241" t="str">
            <v>Slovenská technická univerzita v Bratislave</v>
          </cell>
          <cell r="AN3241">
            <v>27</v>
          </cell>
          <cell r="AO3241">
            <v>27</v>
          </cell>
          <cell r="AP3241">
            <v>27</v>
          </cell>
          <cell r="AQ3241">
            <v>27</v>
          </cell>
          <cell r="AR3241">
            <v>27</v>
          </cell>
          <cell r="BF3241">
            <v>21.299999999999997</v>
          </cell>
          <cell r="BG3241">
            <v>31.523999999999994</v>
          </cell>
          <cell r="BH3241">
            <v>29.651287128712863</v>
          </cell>
          <cell r="BI3241">
            <v>27</v>
          </cell>
          <cell r="BJ3241">
            <v>0</v>
          </cell>
        </row>
        <row r="3242">
          <cell r="D3242" t="str">
            <v>Slovenská technická univerzita v Bratislave</v>
          </cell>
          <cell r="AN3242">
            <v>0</v>
          </cell>
          <cell r="AO3242">
            <v>0</v>
          </cell>
          <cell r="AP3242">
            <v>0</v>
          </cell>
          <cell r="AQ3242">
            <v>0</v>
          </cell>
          <cell r="AR3242">
            <v>0</v>
          </cell>
          <cell r="BF3242">
            <v>0</v>
          </cell>
          <cell r="BG3242">
            <v>0</v>
          </cell>
          <cell r="BH3242">
            <v>0</v>
          </cell>
          <cell r="BI3242">
            <v>1</v>
          </cell>
          <cell r="BJ3242">
            <v>0</v>
          </cell>
        </row>
        <row r="3243">
          <cell r="D3243" t="str">
            <v>Slovenská technická univerzita v Bratislave</v>
          </cell>
          <cell r="AN3243">
            <v>0</v>
          </cell>
          <cell r="AO3243">
            <v>0</v>
          </cell>
          <cell r="AP3243">
            <v>0</v>
          </cell>
          <cell r="AQ3243">
            <v>0</v>
          </cell>
          <cell r="AR3243">
            <v>0</v>
          </cell>
          <cell r="BF3243">
            <v>0</v>
          </cell>
          <cell r="BG3243">
            <v>0</v>
          </cell>
          <cell r="BH3243">
            <v>0</v>
          </cell>
          <cell r="BI3243">
            <v>3</v>
          </cell>
          <cell r="BJ3243">
            <v>0</v>
          </cell>
        </row>
        <row r="3244">
          <cell r="D3244" t="str">
            <v>Slovenská technická univerzita v Bratislave</v>
          </cell>
          <cell r="AN3244">
            <v>0</v>
          </cell>
          <cell r="AO3244">
            <v>25</v>
          </cell>
          <cell r="AP3244">
            <v>0</v>
          </cell>
          <cell r="AQ3244">
            <v>0</v>
          </cell>
          <cell r="AR3244">
            <v>0</v>
          </cell>
          <cell r="BF3244">
            <v>0</v>
          </cell>
          <cell r="BG3244">
            <v>0</v>
          </cell>
          <cell r="BH3244">
            <v>0</v>
          </cell>
          <cell r="BI3244">
            <v>25</v>
          </cell>
          <cell r="BJ3244">
            <v>0</v>
          </cell>
        </row>
        <row r="3245">
          <cell r="D3245" t="str">
            <v>Slovenská technická univerzita v Bratislave</v>
          </cell>
          <cell r="AN3245">
            <v>30</v>
          </cell>
          <cell r="AO3245">
            <v>30</v>
          </cell>
          <cell r="AP3245">
            <v>30</v>
          </cell>
          <cell r="AQ3245">
            <v>30</v>
          </cell>
          <cell r="AR3245">
            <v>30</v>
          </cell>
          <cell r="BF3245">
            <v>23.7</v>
          </cell>
          <cell r="BG3245">
            <v>35.076000000000001</v>
          </cell>
          <cell r="BH3245">
            <v>33.726923076923079</v>
          </cell>
          <cell r="BI3245">
            <v>30</v>
          </cell>
          <cell r="BJ3245">
            <v>0</v>
          </cell>
        </row>
        <row r="3246">
          <cell r="D3246" t="str">
            <v>Slovenská technická univerzita v Bratislave</v>
          </cell>
          <cell r="AN3246">
            <v>40</v>
          </cell>
          <cell r="AO3246">
            <v>41</v>
          </cell>
          <cell r="AP3246">
            <v>41</v>
          </cell>
          <cell r="AQ3246">
            <v>40</v>
          </cell>
          <cell r="AR3246">
            <v>40</v>
          </cell>
          <cell r="BF3246">
            <v>30.4</v>
          </cell>
          <cell r="BG3246">
            <v>40.128</v>
          </cell>
          <cell r="BH3246">
            <v>40.128</v>
          </cell>
          <cell r="BI3246">
            <v>41</v>
          </cell>
          <cell r="BJ3246">
            <v>0</v>
          </cell>
        </row>
        <row r="3247">
          <cell r="D3247" t="str">
            <v>Slovenská technická univerzita v Bratislave</v>
          </cell>
          <cell r="AN3247">
            <v>4</v>
          </cell>
          <cell r="AO3247">
            <v>4</v>
          </cell>
          <cell r="AP3247">
            <v>4</v>
          </cell>
          <cell r="AQ3247">
            <v>4</v>
          </cell>
          <cell r="AR3247">
            <v>4</v>
          </cell>
          <cell r="BF3247">
            <v>3.0999999999999996</v>
          </cell>
          <cell r="BG3247">
            <v>4.5879999999999992</v>
          </cell>
          <cell r="BH3247">
            <v>4.5573110367892973</v>
          </cell>
          <cell r="BI3247">
            <v>4</v>
          </cell>
          <cell r="BJ3247">
            <v>0</v>
          </cell>
        </row>
        <row r="3248">
          <cell r="D3248" t="str">
            <v>Slovenská technická univerzita v Bratislave</v>
          </cell>
          <cell r="AN3248">
            <v>17</v>
          </cell>
          <cell r="AO3248">
            <v>17</v>
          </cell>
          <cell r="AP3248">
            <v>0</v>
          </cell>
          <cell r="AQ3248">
            <v>0</v>
          </cell>
          <cell r="AR3248">
            <v>17</v>
          </cell>
          <cell r="BF3248">
            <v>13.1</v>
          </cell>
          <cell r="BG3248">
            <v>31.571000000000002</v>
          </cell>
          <cell r="BH3248">
            <v>29.247593073593077</v>
          </cell>
          <cell r="BI3248">
            <v>17</v>
          </cell>
          <cell r="BJ3248">
            <v>0</v>
          </cell>
        </row>
        <row r="3249">
          <cell r="D3249" t="str">
            <v>Slovenská technická univerzita v Bratislave</v>
          </cell>
          <cell r="AN3249">
            <v>43</v>
          </cell>
          <cell r="AO3249">
            <v>43</v>
          </cell>
          <cell r="AP3249">
            <v>43</v>
          </cell>
          <cell r="AQ3249">
            <v>43</v>
          </cell>
          <cell r="AR3249">
            <v>43</v>
          </cell>
          <cell r="BF3249">
            <v>32.799999999999997</v>
          </cell>
          <cell r="BG3249">
            <v>63.795999999999999</v>
          </cell>
          <cell r="BH3249">
            <v>61.0331811023622</v>
          </cell>
          <cell r="BI3249">
            <v>43</v>
          </cell>
          <cell r="BJ3249">
            <v>0</v>
          </cell>
        </row>
        <row r="3250">
          <cell r="D3250" t="str">
            <v>Univerzita Konštantína Filozofa v Nitre</v>
          </cell>
          <cell r="AN3250">
            <v>0</v>
          </cell>
          <cell r="AO3250">
            <v>0</v>
          </cell>
          <cell r="AP3250">
            <v>0</v>
          </cell>
          <cell r="AQ3250">
            <v>0</v>
          </cell>
          <cell r="AR3250">
            <v>0</v>
          </cell>
          <cell r="BF3250">
            <v>0</v>
          </cell>
          <cell r="BG3250">
            <v>0</v>
          </cell>
          <cell r="BH3250">
            <v>0</v>
          </cell>
          <cell r="BI3250">
            <v>0.5</v>
          </cell>
          <cell r="BJ3250">
            <v>0</v>
          </cell>
        </row>
        <row r="3251">
          <cell r="D3251" t="str">
            <v>Univerzita Komenského v Bratislave</v>
          </cell>
          <cell r="AN3251">
            <v>41</v>
          </cell>
          <cell r="AO3251">
            <v>41</v>
          </cell>
          <cell r="AP3251">
            <v>0</v>
          </cell>
          <cell r="AQ3251">
            <v>0</v>
          </cell>
          <cell r="AR3251">
            <v>41</v>
          </cell>
          <cell r="BF3251">
            <v>61.5</v>
          </cell>
          <cell r="BG3251">
            <v>63.96</v>
          </cell>
          <cell r="BH3251">
            <v>59.833548387096776</v>
          </cell>
          <cell r="BI3251">
            <v>41</v>
          </cell>
          <cell r="BJ3251">
            <v>0</v>
          </cell>
        </row>
        <row r="3252">
          <cell r="D3252" t="str">
            <v>Slovenská poľnohospodárska univerzita v Nitre</v>
          </cell>
          <cell r="AN3252">
            <v>1</v>
          </cell>
          <cell r="AO3252">
            <v>0</v>
          </cell>
          <cell r="AP3252">
            <v>0</v>
          </cell>
          <cell r="AQ3252">
            <v>0</v>
          </cell>
          <cell r="AR3252">
            <v>1</v>
          </cell>
          <cell r="BF3252">
            <v>4</v>
          </cell>
          <cell r="BG3252">
            <v>8.52</v>
          </cell>
          <cell r="BH3252">
            <v>8.52</v>
          </cell>
          <cell r="BI3252">
            <v>1</v>
          </cell>
          <cell r="BJ3252">
            <v>1</v>
          </cell>
        </row>
        <row r="3253">
          <cell r="D3253" t="str">
            <v>Slovenská poľnohospodárska univerzita v Nitre</v>
          </cell>
          <cell r="AN3253">
            <v>56</v>
          </cell>
          <cell r="AO3253">
            <v>62</v>
          </cell>
          <cell r="AP3253">
            <v>0</v>
          </cell>
          <cell r="AQ3253">
            <v>0</v>
          </cell>
          <cell r="AR3253">
            <v>56</v>
          </cell>
          <cell r="BF3253">
            <v>84</v>
          </cell>
          <cell r="BG3253">
            <v>133.56</v>
          </cell>
          <cell r="BH3253">
            <v>98.718260869565214</v>
          </cell>
          <cell r="BI3253">
            <v>62</v>
          </cell>
          <cell r="BJ3253">
            <v>0</v>
          </cell>
        </row>
        <row r="3254">
          <cell r="D3254" t="str">
            <v>Slovenská poľnohospodárska univerzita v Nitre</v>
          </cell>
          <cell r="AN3254">
            <v>29</v>
          </cell>
          <cell r="AO3254">
            <v>29</v>
          </cell>
          <cell r="AP3254">
            <v>0</v>
          </cell>
          <cell r="AQ3254">
            <v>0</v>
          </cell>
          <cell r="AR3254">
            <v>29</v>
          </cell>
          <cell r="BF3254">
            <v>43.5</v>
          </cell>
          <cell r="BG3254">
            <v>64.38</v>
          </cell>
          <cell r="BH3254">
            <v>55.251492537313432</v>
          </cell>
          <cell r="BI3254">
            <v>29</v>
          </cell>
          <cell r="BJ3254">
            <v>0</v>
          </cell>
        </row>
        <row r="3255">
          <cell r="D3255" t="str">
            <v>Slovenská poľnohospodárska univerzita v Nitre</v>
          </cell>
          <cell r="AN3255">
            <v>26</v>
          </cell>
          <cell r="AO3255">
            <v>29</v>
          </cell>
          <cell r="AP3255">
            <v>0</v>
          </cell>
          <cell r="AQ3255">
            <v>0</v>
          </cell>
          <cell r="AR3255">
            <v>26</v>
          </cell>
          <cell r="BF3255">
            <v>39</v>
          </cell>
          <cell r="BG3255">
            <v>57.72</v>
          </cell>
          <cell r="BH3255">
            <v>38.480000000000004</v>
          </cell>
          <cell r="BI3255">
            <v>29</v>
          </cell>
          <cell r="BJ3255">
            <v>0</v>
          </cell>
        </row>
        <row r="3256">
          <cell r="D3256" t="str">
            <v>Slovenská poľnohospodárska univerzita v Nitre</v>
          </cell>
          <cell r="AN3256">
            <v>43</v>
          </cell>
          <cell r="AO3256">
            <v>43</v>
          </cell>
          <cell r="AP3256">
            <v>0</v>
          </cell>
          <cell r="AQ3256">
            <v>0</v>
          </cell>
          <cell r="AR3256">
            <v>43</v>
          </cell>
          <cell r="BF3256">
            <v>64.5</v>
          </cell>
          <cell r="BG3256">
            <v>102.55500000000001</v>
          </cell>
          <cell r="BH3256">
            <v>72.391764705882352</v>
          </cell>
          <cell r="BI3256">
            <v>43</v>
          </cell>
          <cell r="BJ3256">
            <v>0</v>
          </cell>
        </row>
        <row r="3257">
          <cell r="D3257" t="str">
            <v>Slovenská poľnohospodárska univerzita v Nitre</v>
          </cell>
          <cell r="AN3257">
            <v>96</v>
          </cell>
          <cell r="AO3257">
            <v>98</v>
          </cell>
          <cell r="AP3257">
            <v>0</v>
          </cell>
          <cell r="AQ3257">
            <v>0</v>
          </cell>
          <cell r="AR3257">
            <v>96</v>
          </cell>
          <cell r="BF3257">
            <v>144</v>
          </cell>
          <cell r="BG3257">
            <v>213.12</v>
          </cell>
          <cell r="BH3257">
            <v>189.44</v>
          </cell>
          <cell r="BI3257">
            <v>98</v>
          </cell>
          <cell r="BJ3257">
            <v>0</v>
          </cell>
        </row>
        <row r="3258">
          <cell r="D3258" t="str">
            <v>Slovenská poľnohospodárska univerzita v Nitre</v>
          </cell>
          <cell r="AN3258">
            <v>127</v>
          </cell>
          <cell r="AO3258">
            <v>128</v>
          </cell>
          <cell r="AP3258">
            <v>0</v>
          </cell>
          <cell r="AQ3258">
            <v>0</v>
          </cell>
          <cell r="AR3258">
            <v>127</v>
          </cell>
          <cell r="BF3258">
            <v>190.5</v>
          </cell>
          <cell r="BG3258">
            <v>198.12</v>
          </cell>
          <cell r="BH3258">
            <v>158.49600000000001</v>
          </cell>
          <cell r="BI3258">
            <v>128</v>
          </cell>
          <cell r="BJ3258">
            <v>0</v>
          </cell>
        </row>
        <row r="3259">
          <cell r="D3259" t="str">
            <v>Slovenská poľnohospodárska univerzita v Nitre</v>
          </cell>
          <cell r="AN3259">
            <v>0</v>
          </cell>
          <cell r="AO3259">
            <v>14</v>
          </cell>
          <cell r="AP3259">
            <v>0</v>
          </cell>
          <cell r="AQ3259">
            <v>0</v>
          </cell>
          <cell r="AR3259">
            <v>0</v>
          </cell>
          <cell r="BF3259">
            <v>0</v>
          </cell>
          <cell r="BG3259">
            <v>0</v>
          </cell>
          <cell r="BH3259">
            <v>0</v>
          </cell>
          <cell r="BI3259">
            <v>14</v>
          </cell>
          <cell r="BJ3259">
            <v>0</v>
          </cell>
        </row>
        <row r="3260">
          <cell r="D3260" t="str">
            <v>Slovenská poľnohospodárska univerzita v Nitre</v>
          </cell>
          <cell r="AN3260">
            <v>30</v>
          </cell>
          <cell r="AO3260">
            <v>31</v>
          </cell>
          <cell r="AP3260">
            <v>0</v>
          </cell>
          <cell r="AQ3260">
            <v>0</v>
          </cell>
          <cell r="AR3260">
            <v>30</v>
          </cell>
          <cell r="BF3260">
            <v>45</v>
          </cell>
          <cell r="BG3260">
            <v>66.599999999999994</v>
          </cell>
          <cell r="BH3260">
            <v>61.04999999999999</v>
          </cell>
          <cell r="BI3260">
            <v>31</v>
          </cell>
          <cell r="BJ3260">
            <v>0</v>
          </cell>
        </row>
        <row r="3261">
          <cell r="D3261" t="str">
            <v>Slovenská poľnohospodárska univerzita v Nitre</v>
          </cell>
          <cell r="AN3261">
            <v>40</v>
          </cell>
          <cell r="AO3261">
            <v>40</v>
          </cell>
          <cell r="AP3261">
            <v>0</v>
          </cell>
          <cell r="AQ3261">
            <v>0</v>
          </cell>
          <cell r="AR3261">
            <v>40</v>
          </cell>
          <cell r="BF3261">
            <v>60</v>
          </cell>
          <cell r="BG3261">
            <v>95.4</v>
          </cell>
          <cell r="BH3261">
            <v>68.900000000000006</v>
          </cell>
          <cell r="BI3261">
            <v>40</v>
          </cell>
          <cell r="BJ3261">
            <v>0</v>
          </cell>
        </row>
        <row r="3262">
          <cell r="D3262" t="str">
            <v>Slovenská poľnohospodárska univerzita v Nitre</v>
          </cell>
          <cell r="AN3262">
            <v>16</v>
          </cell>
          <cell r="AO3262">
            <v>17</v>
          </cell>
          <cell r="AP3262">
            <v>0</v>
          </cell>
          <cell r="AQ3262">
            <v>0</v>
          </cell>
          <cell r="AR3262">
            <v>16</v>
          </cell>
          <cell r="BF3262">
            <v>24</v>
          </cell>
          <cell r="BG3262">
            <v>38.160000000000004</v>
          </cell>
          <cell r="BH3262">
            <v>32.28923076923077</v>
          </cell>
          <cell r="BI3262">
            <v>17</v>
          </cell>
          <cell r="BJ3262">
            <v>0</v>
          </cell>
        </row>
        <row r="3263">
          <cell r="D3263" t="str">
            <v>Slovenská poľnohospodárska univerzita v Nitre</v>
          </cell>
          <cell r="AN3263">
            <v>2</v>
          </cell>
          <cell r="AO3263">
            <v>0</v>
          </cell>
          <cell r="AP3263">
            <v>0</v>
          </cell>
          <cell r="AQ3263">
            <v>0</v>
          </cell>
          <cell r="AR3263">
            <v>2</v>
          </cell>
          <cell r="BF3263">
            <v>8</v>
          </cell>
          <cell r="BG3263">
            <v>17.04</v>
          </cell>
          <cell r="BH3263">
            <v>13.94181818181818</v>
          </cell>
          <cell r="BI3263">
            <v>2</v>
          </cell>
          <cell r="BJ3263">
            <v>2</v>
          </cell>
        </row>
        <row r="3264">
          <cell r="D3264" t="str">
            <v>Slovenská poľnohospodárska univerzita v Nitre</v>
          </cell>
          <cell r="AN3264">
            <v>0</v>
          </cell>
          <cell r="AO3264">
            <v>0</v>
          </cell>
          <cell r="AP3264">
            <v>0</v>
          </cell>
          <cell r="AQ3264">
            <v>0</v>
          </cell>
          <cell r="AR3264">
            <v>0</v>
          </cell>
          <cell r="BF3264">
            <v>0</v>
          </cell>
          <cell r="BG3264">
            <v>0</v>
          </cell>
          <cell r="BH3264">
            <v>0</v>
          </cell>
          <cell r="BI3264">
            <v>2</v>
          </cell>
          <cell r="BJ3264">
            <v>0</v>
          </cell>
        </row>
        <row r="3265">
          <cell r="D3265" t="str">
            <v>Slovenská poľnohospodárska univerzita v Nitre</v>
          </cell>
          <cell r="AN3265">
            <v>5</v>
          </cell>
          <cell r="AO3265">
            <v>5</v>
          </cell>
          <cell r="AP3265">
            <v>0</v>
          </cell>
          <cell r="AQ3265">
            <v>0</v>
          </cell>
          <cell r="AR3265">
            <v>5</v>
          </cell>
          <cell r="BF3265">
            <v>7.5</v>
          </cell>
          <cell r="BG3265">
            <v>11.925000000000001</v>
          </cell>
          <cell r="BH3265">
            <v>9.7568181818181809</v>
          </cell>
          <cell r="BI3265">
            <v>5</v>
          </cell>
          <cell r="BJ3265">
            <v>0</v>
          </cell>
        </row>
        <row r="3266">
          <cell r="D3266" t="str">
            <v>Slovenská poľnohospodárska univerzita v Nitre</v>
          </cell>
          <cell r="AN3266">
            <v>0</v>
          </cell>
          <cell r="AO3266">
            <v>3</v>
          </cell>
          <cell r="AP3266">
            <v>0</v>
          </cell>
          <cell r="AQ3266">
            <v>0</v>
          </cell>
          <cell r="AR3266">
            <v>0</v>
          </cell>
          <cell r="BF3266">
            <v>0</v>
          </cell>
          <cell r="BG3266">
            <v>0</v>
          </cell>
          <cell r="BH3266">
            <v>0</v>
          </cell>
          <cell r="BI3266">
            <v>3</v>
          </cell>
          <cell r="BJ3266">
            <v>0</v>
          </cell>
        </row>
        <row r="3267">
          <cell r="D3267" t="str">
            <v>Slovenská poľnohospodárska univerzita v Nitre</v>
          </cell>
          <cell r="AN3267">
            <v>0</v>
          </cell>
          <cell r="AO3267">
            <v>11</v>
          </cell>
          <cell r="AP3267">
            <v>0</v>
          </cell>
          <cell r="AQ3267">
            <v>0</v>
          </cell>
          <cell r="AR3267">
            <v>0</v>
          </cell>
          <cell r="BF3267">
            <v>0</v>
          </cell>
          <cell r="BG3267">
            <v>0</v>
          </cell>
          <cell r="BH3267">
            <v>0</v>
          </cell>
          <cell r="BI3267">
            <v>11</v>
          </cell>
          <cell r="BJ3267">
            <v>0</v>
          </cell>
        </row>
        <row r="3268">
          <cell r="D3268" t="str">
            <v>Slovenská poľnohospodárska univerzita v Nitre</v>
          </cell>
          <cell r="AN3268">
            <v>0</v>
          </cell>
          <cell r="AO3268">
            <v>0</v>
          </cell>
          <cell r="AP3268">
            <v>0</v>
          </cell>
          <cell r="AQ3268">
            <v>0</v>
          </cell>
          <cell r="AR3268">
            <v>0</v>
          </cell>
          <cell r="BF3268">
            <v>0</v>
          </cell>
          <cell r="BG3268">
            <v>0</v>
          </cell>
          <cell r="BH3268">
            <v>0</v>
          </cell>
          <cell r="BI3268">
            <v>4</v>
          </cell>
          <cell r="BJ3268">
            <v>0</v>
          </cell>
        </row>
        <row r="3269">
          <cell r="D3269" t="str">
            <v>Prešovská univerzita v Prešove</v>
          </cell>
          <cell r="AN3269">
            <v>0</v>
          </cell>
          <cell r="AO3269">
            <v>0</v>
          </cell>
          <cell r="AP3269">
            <v>0</v>
          </cell>
          <cell r="AQ3269">
            <v>0</v>
          </cell>
          <cell r="AR3269">
            <v>0</v>
          </cell>
          <cell r="BF3269">
            <v>0</v>
          </cell>
          <cell r="BG3269">
            <v>0</v>
          </cell>
          <cell r="BH3269">
            <v>0</v>
          </cell>
          <cell r="BI3269">
            <v>11</v>
          </cell>
          <cell r="BJ3269">
            <v>0</v>
          </cell>
        </row>
        <row r="3270">
          <cell r="D3270" t="str">
            <v>Prešovská univerzita v Prešove</v>
          </cell>
          <cell r="AN3270">
            <v>5</v>
          </cell>
          <cell r="AO3270">
            <v>6</v>
          </cell>
          <cell r="AP3270">
            <v>0</v>
          </cell>
          <cell r="AQ3270">
            <v>0</v>
          </cell>
          <cell r="AR3270">
            <v>5</v>
          </cell>
          <cell r="BF3270">
            <v>7.5</v>
          </cell>
          <cell r="BG3270">
            <v>7.5</v>
          </cell>
          <cell r="BH3270">
            <v>3</v>
          </cell>
          <cell r="BI3270">
            <v>6</v>
          </cell>
          <cell r="BJ3270">
            <v>0</v>
          </cell>
        </row>
        <row r="3271">
          <cell r="D3271" t="str">
            <v>Prešovská univerzita v Prešove</v>
          </cell>
          <cell r="AN3271">
            <v>27</v>
          </cell>
          <cell r="AO3271">
            <v>27</v>
          </cell>
          <cell r="AP3271">
            <v>0</v>
          </cell>
          <cell r="AQ3271">
            <v>0</v>
          </cell>
          <cell r="AR3271">
            <v>27</v>
          </cell>
          <cell r="BF3271">
            <v>40.5</v>
          </cell>
          <cell r="BG3271">
            <v>42.120000000000005</v>
          </cell>
          <cell r="BH3271">
            <v>30.085714285714289</v>
          </cell>
          <cell r="BI3271">
            <v>27</v>
          </cell>
          <cell r="BJ3271">
            <v>0</v>
          </cell>
        </row>
        <row r="3272">
          <cell r="D3272" t="str">
            <v>Prešovská univerzita v Prešove</v>
          </cell>
          <cell r="AN3272">
            <v>0</v>
          </cell>
          <cell r="AO3272">
            <v>0</v>
          </cell>
          <cell r="AP3272">
            <v>0</v>
          </cell>
          <cell r="AQ3272">
            <v>0</v>
          </cell>
          <cell r="AR3272">
            <v>0</v>
          </cell>
          <cell r="BF3272">
            <v>0</v>
          </cell>
          <cell r="BG3272">
            <v>0</v>
          </cell>
          <cell r="BH3272">
            <v>0</v>
          </cell>
          <cell r="BI3272">
            <v>1</v>
          </cell>
          <cell r="BJ3272">
            <v>0</v>
          </cell>
        </row>
        <row r="3273">
          <cell r="D3273" t="str">
            <v>Prešovská univerzita v Prešove</v>
          </cell>
          <cell r="AN3273">
            <v>4.5</v>
          </cell>
          <cell r="AO3273">
            <v>5</v>
          </cell>
          <cell r="AP3273">
            <v>0</v>
          </cell>
          <cell r="AQ3273">
            <v>0</v>
          </cell>
          <cell r="AR3273">
            <v>4.5</v>
          </cell>
          <cell r="BF3273">
            <v>6.75</v>
          </cell>
          <cell r="BG3273">
            <v>14.512499999999999</v>
          </cell>
          <cell r="BH3273">
            <v>11.61</v>
          </cell>
          <cell r="BI3273">
            <v>5</v>
          </cell>
          <cell r="BJ3273">
            <v>0</v>
          </cell>
        </row>
        <row r="3274">
          <cell r="D3274" t="str">
            <v>Prešovská univerzita v Prešove</v>
          </cell>
          <cell r="AN3274">
            <v>24</v>
          </cell>
          <cell r="AO3274">
            <v>24</v>
          </cell>
          <cell r="AP3274">
            <v>0</v>
          </cell>
          <cell r="AQ3274">
            <v>0</v>
          </cell>
          <cell r="AR3274">
            <v>24</v>
          </cell>
          <cell r="BF3274">
            <v>36</v>
          </cell>
          <cell r="BG3274">
            <v>39.24</v>
          </cell>
          <cell r="BH3274">
            <v>39.24</v>
          </cell>
          <cell r="BI3274">
            <v>24</v>
          </cell>
          <cell r="BJ3274">
            <v>0</v>
          </cell>
        </row>
        <row r="3275">
          <cell r="D3275" t="str">
            <v>Prešovská univerzita v Prešove</v>
          </cell>
          <cell r="AN3275">
            <v>2</v>
          </cell>
          <cell r="AO3275">
            <v>0</v>
          </cell>
          <cell r="AP3275">
            <v>0</v>
          </cell>
          <cell r="AQ3275">
            <v>0</v>
          </cell>
          <cell r="AR3275">
            <v>2</v>
          </cell>
          <cell r="BF3275">
            <v>6</v>
          </cell>
          <cell r="BG3275">
            <v>6.6000000000000005</v>
          </cell>
          <cell r="BH3275">
            <v>6.6000000000000005</v>
          </cell>
          <cell r="BI3275">
            <v>2</v>
          </cell>
          <cell r="BJ3275">
            <v>2</v>
          </cell>
        </row>
        <row r="3276">
          <cell r="D3276" t="str">
            <v>Prešovská univerzita v Prešove</v>
          </cell>
          <cell r="AN3276">
            <v>60</v>
          </cell>
          <cell r="AO3276">
            <v>60</v>
          </cell>
          <cell r="AP3276">
            <v>0</v>
          </cell>
          <cell r="AQ3276">
            <v>0</v>
          </cell>
          <cell r="AR3276">
            <v>60</v>
          </cell>
          <cell r="BF3276">
            <v>90</v>
          </cell>
          <cell r="BG3276">
            <v>90</v>
          </cell>
          <cell r="BH3276">
            <v>79.615384615384613</v>
          </cell>
          <cell r="BI3276">
            <v>60</v>
          </cell>
          <cell r="BJ3276">
            <v>0</v>
          </cell>
        </row>
        <row r="3277">
          <cell r="D3277" t="str">
            <v>Prešovská univerzita v Prešove</v>
          </cell>
          <cell r="AN3277">
            <v>7</v>
          </cell>
          <cell r="AO3277">
            <v>7</v>
          </cell>
          <cell r="AP3277">
            <v>0</v>
          </cell>
          <cell r="AQ3277">
            <v>0</v>
          </cell>
          <cell r="AR3277">
            <v>7</v>
          </cell>
          <cell r="BF3277">
            <v>10.5</v>
          </cell>
          <cell r="BG3277">
            <v>15.75</v>
          </cell>
          <cell r="BH3277">
            <v>9.84375</v>
          </cell>
          <cell r="BI3277">
            <v>7</v>
          </cell>
          <cell r="BJ3277">
            <v>0</v>
          </cell>
        </row>
        <row r="3278">
          <cell r="D3278" t="str">
            <v>Prešovská univerzita v Prešove</v>
          </cell>
          <cell r="AN3278">
            <v>4</v>
          </cell>
          <cell r="AO3278">
            <v>4</v>
          </cell>
          <cell r="AP3278">
            <v>0</v>
          </cell>
          <cell r="AQ3278">
            <v>0</v>
          </cell>
          <cell r="AR3278">
            <v>4</v>
          </cell>
          <cell r="BF3278">
            <v>6</v>
          </cell>
          <cell r="BG3278">
            <v>9</v>
          </cell>
          <cell r="BH3278">
            <v>0</v>
          </cell>
          <cell r="BI3278">
            <v>4</v>
          </cell>
          <cell r="BJ3278">
            <v>0</v>
          </cell>
        </row>
        <row r="3279">
          <cell r="D3279" t="str">
            <v>Prešovská univerzita v Prešove</v>
          </cell>
          <cell r="AN3279">
            <v>7.5</v>
          </cell>
          <cell r="AO3279">
            <v>7.5</v>
          </cell>
          <cell r="AP3279">
            <v>0</v>
          </cell>
          <cell r="AQ3279">
            <v>0</v>
          </cell>
          <cell r="AR3279">
            <v>7.5</v>
          </cell>
          <cell r="BF3279">
            <v>11.25</v>
          </cell>
          <cell r="BG3279">
            <v>16.875</v>
          </cell>
          <cell r="BH3279">
            <v>12.65625</v>
          </cell>
          <cell r="BI3279">
            <v>7.5</v>
          </cell>
          <cell r="BJ3279">
            <v>0</v>
          </cell>
        </row>
        <row r="3280">
          <cell r="D3280" t="str">
            <v>Prešovská univerzita v Prešove</v>
          </cell>
          <cell r="AN3280">
            <v>12</v>
          </cell>
          <cell r="AO3280">
            <v>12</v>
          </cell>
          <cell r="AP3280">
            <v>0</v>
          </cell>
          <cell r="AQ3280">
            <v>0</v>
          </cell>
          <cell r="AR3280">
            <v>12</v>
          </cell>
          <cell r="BF3280">
            <v>18</v>
          </cell>
          <cell r="BG3280">
            <v>19.62</v>
          </cell>
          <cell r="BH3280">
            <v>19.62</v>
          </cell>
          <cell r="BI3280">
            <v>12</v>
          </cell>
          <cell r="BJ3280">
            <v>0</v>
          </cell>
        </row>
        <row r="3281">
          <cell r="D3281" t="str">
            <v>Prešovská univerzita v Prešove</v>
          </cell>
          <cell r="AN3281">
            <v>8.5</v>
          </cell>
          <cell r="AO3281">
            <v>8.5</v>
          </cell>
          <cell r="AP3281">
            <v>0</v>
          </cell>
          <cell r="AQ3281">
            <v>0</v>
          </cell>
          <cell r="AR3281">
            <v>8.5</v>
          </cell>
          <cell r="BF3281">
            <v>12.75</v>
          </cell>
          <cell r="BG3281">
            <v>13.897500000000001</v>
          </cell>
          <cell r="BH3281">
            <v>13.897500000000001</v>
          </cell>
          <cell r="BI3281">
            <v>8.5</v>
          </cell>
          <cell r="BJ3281">
            <v>0</v>
          </cell>
        </row>
        <row r="3282">
          <cell r="D3282" t="str">
            <v>Prešovská univerzita v Prešove</v>
          </cell>
          <cell r="AN3282">
            <v>5.5</v>
          </cell>
          <cell r="AO3282">
            <v>6</v>
          </cell>
          <cell r="AP3282">
            <v>0</v>
          </cell>
          <cell r="AQ3282">
            <v>0</v>
          </cell>
          <cell r="AR3282">
            <v>5.5</v>
          </cell>
          <cell r="BF3282">
            <v>8.25</v>
          </cell>
          <cell r="BG3282">
            <v>8.9925000000000015</v>
          </cell>
          <cell r="BH3282">
            <v>8.9925000000000015</v>
          </cell>
          <cell r="BI3282">
            <v>6</v>
          </cell>
          <cell r="BJ3282">
            <v>0</v>
          </cell>
        </row>
        <row r="3283">
          <cell r="D3283" t="str">
            <v>Prešovská univerzita v Prešove</v>
          </cell>
          <cell r="AN3283">
            <v>3</v>
          </cell>
          <cell r="AO3283">
            <v>3</v>
          </cell>
          <cell r="AP3283">
            <v>0</v>
          </cell>
          <cell r="AQ3283">
            <v>0</v>
          </cell>
          <cell r="AR3283">
            <v>3</v>
          </cell>
          <cell r="BF3283">
            <v>4.5</v>
          </cell>
          <cell r="BG3283">
            <v>4.68</v>
          </cell>
          <cell r="BH3283">
            <v>3.794594594594594</v>
          </cell>
          <cell r="BI3283">
            <v>3</v>
          </cell>
          <cell r="BJ3283">
            <v>0</v>
          </cell>
        </row>
        <row r="3284">
          <cell r="D3284" t="str">
            <v>Prešovská univerzita v Prešove</v>
          </cell>
          <cell r="AN3284">
            <v>14</v>
          </cell>
          <cell r="AO3284">
            <v>15</v>
          </cell>
          <cell r="AP3284">
            <v>0</v>
          </cell>
          <cell r="AQ3284">
            <v>0</v>
          </cell>
          <cell r="AR3284">
            <v>14</v>
          </cell>
          <cell r="BF3284">
            <v>12.8</v>
          </cell>
          <cell r="BG3284">
            <v>27.52</v>
          </cell>
          <cell r="BH3284">
            <v>26.243804994054695</v>
          </cell>
          <cell r="BI3284">
            <v>15</v>
          </cell>
          <cell r="BJ3284">
            <v>0</v>
          </cell>
        </row>
        <row r="3285">
          <cell r="D3285" t="str">
            <v>Prešovská univerzita v Prešove</v>
          </cell>
          <cell r="AN3285">
            <v>11.5</v>
          </cell>
          <cell r="AO3285">
            <v>11.5</v>
          </cell>
          <cell r="AP3285">
            <v>0</v>
          </cell>
          <cell r="AQ3285">
            <v>0</v>
          </cell>
          <cell r="AR3285">
            <v>11.5</v>
          </cell>
          <cell r="BF3285">
            <v>17.25</v>
          </cell>
          <cell r="BG3285">
            <v>37.087499999999999</v>
          </cell>
          <cell r="BH3285">
            <v>37.087499999999999</v>
          </cell>
          <cell r="BI3285">
            <v>11.5</v>
          </cell>
          <cell r="BJ3285">
            <v>0</v>
          </cell>
        </row>
        <row r="3286">
          <cell r="D3286" t="str">
            <v>Prešovská univerzita v Prešove</v>
          </cell>
          <cell r="AN3286">
            <v>5</v>
          </cell>
          <cell r="AO3286">
            <v>5.5</v>
          </cell>
          <cell r="AP3286">
            <v>0</v>
          </cell>
          <cell r="AQ3286">
            <v>0</v>
          </cell>
          <cell r="AR3286">
            <v>5</v>
          </cell>
          <cell r="BF3286">
            <v>7.5</v>
          </cell>
          <cell r="BG3286">
            <v>8.1750000000000007</v>
          </cell>
          <cell r="BH3286">
            <v>7.0850000000000009</v>
          </cell>
          <cell r="BI3286">
            <v>5.5</v>
          </cell>
          <cell r="BJ3286">
            <v>0</v>
          </cell>
        </row>
        <row r="3287">
          <cell r="D3287" t="str">
            <v>Prešovská univerzita v Prešove</v>
          </cell>
          <cell r="AN3287">
            <v>12</v>
          </cell>
          <cell r="AO3287">
            <v>12</v>
          </cell>
          <cell r="AP3287">
            <v>0</v>
          </cell>
          <cell r="AQ3287">
            <v>0</v>
          </cell>
          <cell r="AR3287">
            <v>12</v>
          </cell>
          <cell r="BF3287">
            <v>18</v>
          </cell>
          <cell r="BG3287">
            <v>18</v>
          </cell>
          <cell r="BH3287">
            <v>15.600000000000001</v>
          </cell>
          <cell r="BI3287">
            <v>12</v>
          </cell>
          <cell r="BJ3287">
            <v>0</v>
          </cell>
        </row>
        <row r="3288">
          <cell r="D3288" t="str">
            <v>Prešovská univerzita v Prešove</v>
          </cell>
          <cell r="AN3288">
            <v>3.5</v>
          </cell>
          <cell r="AO3288">
            <v>3.5</v>
          </cell>
          <cell r="AP3288">
            <v>0</v>
          </cell>
          <cell r="AQ3288">
            <v>0</v>
          </cell>
          <cell r="AR3288">
            <v>3.5</v>
          </cell>
          <cell r="BF3288">
            <v>5.25</v>
          </cell>
          <cell r="BG3288">
            <v>5.7225000000000001</v>
          </cell>
          <cell r="BH3288">
            <v>5.2652899484536091</v>
          </cell>
          <cell r="BI3288">
            <v>3.5</v>
          </cell>
          <cell r="BJ3288">
            <v>0</v>
          </cell>
        </row>
        <row r="3289">
          <cell r="D3289" t="str">
            <v>Prešovská univerzita v Prešove</v>
          </cell>
          <cell r="AN3289">
            <v>11</v>
          </cell>
          <cell r="AO3289">
            <v>11</v>
          </cell>
          <cell r="AP3289">
            <v>0</v>
          </cell>
          <cell r="AQ3289">
            <v>0</v>
          </cell>
          <cell r="AR3289">
            <v>11</v>
          </cell>
          <cell r="BF3289">
            <v>16.5</v>
          </cell>
          <cell r="BG3289">
            <v>16.5</v>
          </cell>
          <cell r="BH3289">
            <v>13.961538461538462</v>
          </cell>
          <cell r="BI3289">
            <v>11</v>
          </cell>
          <cell r="BJ3289">
            <v>0</v>
          </cell>
        </row>
        <row r="3290">
          <cell r="D3290" t="str">
            <v>Prešovská univerzita v Prešove</v>
          </cell>
          <cell r="AN3290">
            <v>5</v>
          </cell>
          <cell r="AO3290">
            <v>5</v>
          </cell>
          <cell r="AP3290">
            <v>0</v>
          </cell>
          <cell r="AQ3290">
            <v>0</v>
          </cell>
          <cell r="AR3290">
            <v>5</v>
          </cell>
          <cell r="BF3290">
            <v>7.5</v>
          </cell>
          <cell r="BG3290">
            <v>7.8000000000000007</v>
          </cell>
          <cell r="BH3290">
            <v>6.5000000000000009</v>
          </cell>
          <cell r="BI3290">
            <v>5</v>
          </cell>
          <cell r="BJ3290">
            <v>0</v>
          </cell>
        </row>
        <row r="3291">
          <cell r="D3291" t="str">
            <v>Prešovská univerzita v Prešove</v>
          </cell>
          <cell r="AN3291">
            <v>13.5</v>
          </cell>
          <cell r="AO3291">
            <v>13.5</v>
          </cell>
          <cell r="AP3291">
            <v>0</v>
          </cell>
          <cell r="AQ3291">
            <v>0</v>
          </cell>
          <cell r="AR3291">
            <v>13.5</v>
          </cell>
          <cell r="BF3291">
            <v>10.8</v>
          </cell>
          <cell r="BG3291">
            <v>23.22</v>
          </cell>
          <cell r="BH3291">
            <v>22.143210463733649</v>
          </cell>
          <cell r="BI3291">
            <v>13.5</v>
          </cell>
          <cell r="BJ3291">
            <v>0</v>
          </cell>
        </row>
        <row r="3292">
          <cell r="D3292" t="str">
            <v>Prešovská univerzita v Prešove</v>
          </cell>
          <cell r="AN3292">
            <v>6</v>
          </cell>
          <cell r="AO3292">
            <v>7</v>
          </cell>
          <cell r="AP3292">
            <v>0</v>
          </cell>
          <cell r="AQ3292">
            <v>0</v>
          </cell>
          <cell r="AR3292">
            <v>6</v>
          </cell>
          <cell r="BF3292">
            <v>5.4</v>
          </cell>
          <cell r="BG3292">
            <v>5.6160000000000005</v>
          </cell>
          <cell r="BH3292">
            <v>5.6160000000000005</v>
          </cell>
          <cell r="BI3292">
            <v>7</v>
          </cell>
          <cell r="BJ3292">
            <v>0</v>
          </cell>
        </row>
        <row r="3293">
          <cell r="D3293" t="str">
            <v>Prešovská univerzita v Prešove</v>
          </cell>
          <cell r="AN3293">
            <v>0</v>
          </cell>
          <cell r="AO3293">
            <v>0</v>
          </cell>
          <cell r="AP3293">
            <v>0</v>
          </cell>
          <cell r="AQ3293">
            <v>0</v>
          </cell>
          <cell r="AR3293">
            <v>0</v>
          </cell>
          <cell r="BF3293">
            <v>0</v>
          </cell>
          <cell r="BG3293">
            <v>0</v>
          </cell>
          <cell r="BH3293">
            <v>0</v>
          </cell>
          <cell r="BI3293">
            <v>1</v>
          </cell>
          <cell r="BJ3293">
            <v>0</v>
          </cell>
        </row>
        <row r="3294">
          <cell r="D3294" t="str">
            <v>Prešovská univerzita v Prešove</v>
          </cell>
          <cell r="AN3294">
            <v>11</v>
          </cell>
          <cell r="AO3294">
            <v>11</v>
          </cell>
          <cell r="AP3294">
            <v>11</v>
          </cell>
          <cell r="AQ3294">
            <v>11</v>
          </cell>
          <cell r="AR3294">
            <v>11</v>
          </cell>
          <cell r="BF3294">
            <v>16.5</v>
          </cell>
          <cell r="BG3294">
            <v>19.634999999999998</v>
          </cell>
          <cell r="BH3294">
            <v>19.634999999999998</v>
          </cell>
          <cell r="BI3294">
            <v>11</v>
          </cell>
          <cell r="BJ3294">
            <v>0</v>
          </cell>
        </row>
        <row r="3295">
          <cell r="D3295" t="str">
            <v>Prešovská univerzita v Prešove</v>
          </cell>
          <cell r="AN3295">
            <v>11</v>
          </cell>
          <cell r="AO3295">
            <v>11</v>
          </cell>
          <cell r="AP3295">
            <v>0</v>
          </cell>
          <cell r="AQ3295">
            <v>0</v>
          </cell>
          <cell r="AR3295">
            <v>11</v>
          </cell>
          <cell r="BF3295">
            <v>16.5</v>
          </cell>
          <cell r="BG3295">
            <v>24.419999999999998</v>
          </cell>
          <cell r="BH3295">
            <v>18.314999999999998</v>
          </cell>
          <cell r="BI3295">
            <v>11</v>
          </cell>
          <cell r="BJ3295">
            <v>0</v>
          </cell>
        </row>
        <row r="3296">
          <cell r="D3296" t="str">
            <v>Prešovská univerzita v Prešove</v>
          </cell>
          <cell r="AN3296">
            <v>3.5</v>
          </cell>
          <cell r="AO3296">
            <v>3.5</v>
          </cell>
          <cell r="AP3296">
            <v>3.5</v>
          </cell>
          <cell r="AQ3296">
            <v>3.5</v>
          </cell>
          <cell r="AR3296">
            <v>3.5</v>
          </cell>
          <cell r="BF3296">
            <v>5.25</v>
          </cell>
          <cell r="BG3296">
            <v>7.56</v>
          </cell>
          <cell r="BH3296">
            <v>7.56</v>
          </cell>
          <cell r="BI3296">
            <v>3.5</v>
          </cell>
          <cell r="BJ3296">
            <v>0</v>
          </cell>
        </row>
        <row r="3297">
          <cell r="D3297" t="str">
            <v>Prešovská univerzita v Prešove</v>
          </cell>
          <cell r="AN3297">
            <v>28</v>
          </cell>
          <cell r="AO3297">
            <v>28</v>
          </cell>
          <cell r="AP3297">
            <v>0</v>
          </cell>
          <cell r="AQ3297">
            <v>0</v>
          </cell>
          <cell r="AR3297">
            <v>28</v>
          </cell>
          <cell r="BF3297">
            <v>42</v>
          </cell>
          <cell r="BG3297">
            <v>62.16</v>
          </cell>
          <cell r="BH3297">
            <v>47.534117647058821</v>
          </cell>
          <cell r="BI3297">
            <v>28</v>
          </cell>
          <cell r="BJ3297">
            <v>0</v>
          </cell>
        </row>
        <row r="3298">
          <cell r="D3298" t="str">
            <v>Prešovská univerzita v Prešove</v>
          </cell>
          <cell r="AN3298">
            <v>1.5</v>
          </cell>
          <cell r="AO3298">
            <v>1.5</v>
          </cell>
          <cell r="AP3298">
            <v>0</v>
          </cell>
          <cell r="AQ3298">
            <v>0</v>
          </cell>
          <cell r="AR3298">
            <v>1.5</v>
          </cell>
          <cell r="BF3298">
            <v>1.35</v>
          </cell>
          <cell r="BG3298">
            <v>1.944</v>
          </cell>
          <cell r="BH3298">
            <v>1.944</v>
          </cell>
          <cell r="BI3298">
            <v>1.5</v>
          </cell>
          <cell r="BJ3298">
            <v>0</v>
          </cell>
        </row>
        <row r="3299">
          <cell r="D3299" t="str">
            <v>Prešovská univerzita v Prešove</v>
          </cell>
          <cell r="AN3299">
            <v>0</v>
          </cell>
          <cell r="AO3299">
            <v>0</v>
          </cell>
          <cell r="AP3299">
            <v>0</v>
          </cell>
          <cell r="AQ3299">
            <v>0</v>
          </cell>
          <cell r="AR3299">
            <v>0</v>
          </cell>
          <cell r="BF3299">
            <v>0</v>
          </cell>
          <cell r="BG3299">
            <v>0</v>
          </cell>
          <cell r="BH3299">
            <v>0</v>
          </cell>
          <cell r="BI3299">
            <v>1</v>
          </cell>
          <cell r="BJ3299">
            <v>0</v>
          </cell>
        </row>
        <row r="3300">
          <cell r="D3300" t="str">
            <v>Prešovská univerzita v Prešove</v>
          </cell>
          <cell r="AN3300">
            <v>0</v>
          </cell>
          <cell r="AO3300">
            <v>0</v>
          </cell>
          <cell r="AP3300">
            <v>0</v>
          </cell>
          <cell r="AQ3300">
            <v>0</v>
          </cell>
          <cell r="AR3300">
            <v>0</v>
          </cell>
          <cell r="BF3300">
            <v>0</v>
          </cell>
          <cell r="BG3300">
            <v>0</v>
          </cell>
          <cell r="BH3300">
            <v>0</v>
          </cell>
          <cell r="BI3300">
            <v>2</v>
          </cell>
          <cell r="BJ3300">
            <v>0</v>
          </cell>
        </row>
        <row r="3301">
          <cell r="D3301" t="str">
            <v>Prešovská univerzita v Prešove</v>
          </cell>
          <cell r="AN3301">
            <v>64</v>
          </cell>
          <cell r="AO3301">
            <v>64</v>
          </cell>
          <cell r="AP3301">
            <v>0</v>
          </cell>
          <cell r="AQ3301">
            <v>0</v>
          </cell>
          <cell r="AR3301">
            <v>64</v>
          </cell>
          <cell r="BF3301">
            <v>96</v>
          </cell>
          <cell r="BG3301">
            <v>114.24</v>
          </cell>
          <cell r="BH3301">
            <v>99.96</v>
          </cell>
          <cell r="BI3301">
            <v>64</v>
          </cell>
          <cell r="BJ3301">
            <v>0</v>
          </cell>
        </row>
        <row r="3302">
          <cell r="D3302" t="str">
            <v>Prešovská univerzita v Prešove</v>
          </cell>
          <cell r="AN3302">
            <v>66</v>
          </cell>
          <cell r="AO3302">
            <v>68</v>
          </cell>
          <cell r="AP3302">
            <v>0</v>
          </cell>
          <cell r="AQ3302">
            <v>0</v>
          </cell>
          <cell r="AR3302">
            <v>66</v>
          </cell>
          <cell r="BF3302">
            <v>54</v>
          </cell>
          <cell r="BG3302">
            <v>64.259999999999991</v>
          </cell>
          <cell r="BH3302">
            <v>64.259999999999991</v>
          </cell>
          <cell r="BI3302">
            <v>68</v>
          </cell>
          <cell r="BJ3302">
            <v>0</v>
          </cell>
        </row>
        <row r="3303">
          <cell r="D3303" t="str">
            <v>Prešovská univerzita v Prešove</v>
          </cell>
          <cell r="AN3303">
            <v>0</v>
          </cell>
          <cell r="AO3303">
            <v>0</v>
          </cell>
          <cell r="AP3303">
            <v>0</v>
          </cell>
          <cell r="AQ3303">
            <v>0</v>
          </cell>
          <cell r="AR3303">
            <v>0</v>
          </cell>
          <cell r="BF3303">
            <v>0</v>
          </cell>
          <cell r="BG3303">
            <v>0</v>
          </cell>
          <cell r="BH3303">
            <v>0</v>
          </cell>
          <cell r="BI3303">
            <v>2</v>
          </cell>
          <cell r="BJ3303">
            <v>0</v>
          </cell>
        </row>
        <row r="3304">
          <cell r="D3304" t="str">
            <v>Prešovská univerzita v Prešove</v>
          </cell>
          <cell r="AN3304">
            <v>0</v>
          </cell>
          <cell r="AO3304">
            <v>0</v>
          </cell>
          <cell r="AP3304">
            <v>0</v>
          </cell>
          <cell r="AQ3304">
            <v>0</v>
          </cell>
          <cell r="AR3304">
            <v>0</v>
          </cell>
          <cell r="BF3304">
            <v>0</v>
          </cell>
          <cell r="BG3304">
            <v>0</v>
          </cell>
          <cell r="BH3304">
            <v>0</v>
          </cell>
          <cell r="BI3304">
            <v>1</v>
          </cell>
          <cell r="BJ3304">
            <v>0</v>
          </cell>
        </row>
        <row r="3305">
          <cell r="D3305" t="str">
            <v>Prešovská univerzita v Prešove</v>
          </cell>
          <cell r="AN3305">
            <v>41</v>
          </cell>
          <cell r="AO3305">
            <v>41</v>
          </cell>
          <cell r="AP3305">
            <v>0</v>
          </cell>
          <cell r="AQ3305">
            <v>0</v>
          </cell>
          <cell r="AR3305">
            <v>41</v>
          </cell>
          <cell r="BF3305">
            <v>61.5</v>
          </cell>
          <cell r="BG3305">
            <v>132.22499999999999</v>
          </cell>
          <cell r="BH3305">
            <v>132.22499999999999</v>
          </cell>
          <cell r="BI3305">
            <v>41</v>
          </cell>
          <cell r="BJ3305">
            <v>0</v>
          </cell>
        </row>
        <row r="3306">
          <cell r="D3306" t="str">
            <v>Prešovská univerzita v Prešove</v>
          </cell>
          <cell r="AN3306">
            <v>46</v>
          </cell>
          <cell r="AO3306">
            <v>46</v>
          </cell>
          <cell r="AP3306">
            <v>0</v>
          </cell>
          <cell r="AQ3306">
            <v>0</v>
          </cell>
          <cell r="AR3306">
            <v>46</v>
          </cell>
          <cell r="BF3306">
            <v>69</v>
          </cell>
          <cell r="BG3306">
            <v>71.760000000000005</v>
          </cell>
          <cell r="BH3306">
            <v>71.760000000000005</v>
          </cell>
          <cell r="BI3306">
            <v>46</v>
          </cell>
          <cell r="BJ3306">
            <v>0</v>
          </cell>
        </row>
        <row r="3307">
          <cell r="D3307" t="str">
            <v>Prešovská univerzita v Prešove</v>
          </cell>
          <cell r="AN3307">
            <v>1</v>
          </cell>
          <cell r="AO3307">
            <v>1</v>
          </cell>
          <cell r="AP3307">
            <v>0</v>
          </cell>
          <cell r="AQ3307">
            <v>0</v>
          </cell>
          <cell r="AR3307">
            <v>1</v>
          </cell>
          <cell r="BF3307">
            <v>1.5</v>
          </cell>
          <cell r="BG3307">
            <v>1.6350000000000002</v>
          </cell>
          <cell r="BH3307">
            <v>1.6350000000000002</v>
          </cell>
          <cell r="BI3307">
            <v>1</v>
          </cell>
          <cell r="BJ3307">
            <v>0</v>
          </cell>
        </row>
        <row r="3308">
          <cell r="D3308" t="str">
            <v>Prešovská univerzita v Prešove</v>
          </cell>
          <cell r="AN3308">
            <v>2</v>
          </cell>
          <cell r="AO3308">
            <v>2</v>
          </cell>
          <cell r="AP3308">
            <v>0</v>
          </cell>
          <cell r="AQ3308">
            <v>0</v>
          </cell>
          <cell r="AR3308">
            <v>2</v>
          </cell>
          <cell r="BF3308">
            <v>3</v>
          </cell>
          <cell r="BG3308">
            <v>3.2700000000000005</v>
          </cell>
          <cell r="BH3308">
            <v>3.0087371134020624</v>
          </cell>
          <cell r="BI3308">
            <v>2</v>
          </cell>
          <cell r="BJ3308">
            <v>0</v>
          </cell>
        </row>
        <row r="3309">
          <cell r="D3309" t="str">
            <v>Prešovská univerzita v Prešove</v>
          </cell>
          <cell r="AN3309">
            <v>2.5</v>
          </cell>
          <cell r="AO3309">
            <v>3</v>
          </cell>
          <cell r="AP3309">
            <v>0</v>
          </cell>
          <cell r="AQ3309">
            <v>0</v>
          </cell>
          <cell r="AR3309">
            <v>2.5</v>
          </cell>
          <cell r="BF3309">
            <v>1.9</v>
          </cell>
          <cell r="BG3309">
            <v>2.0710000000000002</v>
          </cell>
          <cell r="BH3309">
            <v>1.9749607609988111</v>
          </cell>
          <cell r="BI3309">
            <v>3</v>
          </cell>
          <cell r="BJ3309">
            <v>0</v>
          </cell>
        </row>
        <row r="3310">
          <cell r="D3310" t="str">
            <v>Univerzita Konštantína Filozofa v Nitre</v>
          </cell>
          <cell r="AN3310">
            <v>29</v>
          </cell>
          <cell r="AO3310">
            <v>29</v>
          </cell>
          <cell r="AP3310">
            <v>0</v>
          </cell>
          <cell r="AQ3310">
            <v>0</v>
          </cell>
          <cell r="AR3310">
            <v>29</v>
          </cell>
          <cell r="BF3310">
            <v>43.5</v>
          </cell>
          <cell r="BG3310">
            <v>43.5</v>
          </cell>
          <cell r="BH3310">
            <v>31.636363636363637</v>
          </cell>
          <cell r="BI3310">
            <v>29</v>
          </cell>
          <cell r="BJ3310">
            <v>0</v>
          </cell>
        </row>
        <row r="3311">
          <cell r="D3311" t="str">
            <v>Žilinská univerzita v Žiline</v>
          </cell>
          <cell r="AN3311">
            <v>11.5</v>
          </cell>
          <cell r="AO3311">
            <v>12</v>
          </cell>
          <cell r="AP3311">
            <v>0</v>
          </cell>
          <cell r="AQ3311">
            <v>0</v>
          </cell>
          <cell r="AR3311">
            <v>11.5</v>
          </cell>
          <cell r="BF3311">
            <v>17.25</v>
          </cell>
          <cell r="BG3311">
            <v>18.802500000000002</v>
          </cell>
          <cell r="BH3311">
            <v>17.356153846153848</v>
          </cell>
          <cell r="BI3311">
            <v>12</v>
          </cell>
          <cell r="BJ3311">
            <v>0</v>
          </cell>
        </row>
        <row r="3312">
          <cell r="D3312" t="str">
            <v>Univerzita Pavla Jozefa Šafárika v Košiciach</v>
          </cell>
          <cell r="AN3312">
            <v>0</v>
          </cell>
          <cell r="AO3312">
            <v>12</v>
          </cell>
          <cell r="AP3312">
            <v>0</v>
          </cell>
          <cell r="AQ3312">
            <v>0</v>
          </cell>
          <cell r="AR3312">
            <v>0</v>
          </cell>
          <cell r="BF3312">
            <v>0</v>
          </cell>
          <cell r="BG3312">
            <v>0</v>
          </cell>
          <cell r="BH3312">
            <v>0</v>
          </cell>
          <cell r="BI3312">
            <v>12</v>
          </cell>
          <cell r="BJ3312">
            <v>0</v>
          </cell>
        </row>
        <row r="3313">
          <cell r="D3313" t="str">
            <v>Univerzita sv. Cyrila a Metoda v Trnave</v>
          </cell>
          <cell r="AN3313">
            <v>89</v>
          </cell>
          <cell r="AO3313">
            <v>89</v>
          </cell>
          <cell r="AP3313">
            <v>0</v>
          </cell>
          <cell r="AQ3313">
            <v>0</v>
          </cell>
          <cell r="AR3313">
            <v>89</v>
          </cell>
          <cell r="BF3313">
            <v>133.5</v>
          </cell>
          <cell r="BG3313">
            <v>287.02499999999998</v>
          </cell>
          <cell r="BH3313">
            <v>246.02142857142857</v>
          </cell>
          <cell r="BI3313">
            <v>89</v>
          </cell>
          <cell r="BJ3313">
            <v>0</v>
          </cell>
        </row>
        <row r="3314">
          <cell r="D3314" t="str">
            <v>Univerzita sv. Cyrila a Metoda v Trnave</v>
          </cell>
          <cell r="AN3314">
            <v>3</v>
          </cell>
          <cell r="AO3314">
            <v>6</v>
          </cell>
          <cell r="AP3314">
            <v>0</v>
          </cell>
          <cell r="AQ3314">
            <v>0</v>
          </cell>
          <cell r="AR3314">
            <v>3</v>
          </cell>
          <cell r="BF3314">
            <v>4.5</v>
          </cell>
          <cell r="BG3314">
            <v>4.5</v>
          </cell>
          <cell r="BH3314">
            <v>3.375</v>
          </cell>
          <cell r="BI3314">
            <v>6</v>
          </cell>
          <cell r="BJ3314">
            <v>0</v>
          </cell>
        </row>
        <row r="3315">
          <cell r="D3315" t="str">
            <v>Univerzita sv. Cyrila a Metoda v Trnave</v>
          </cell>
          <cell r="AN3315">
            <v>4</v>
          </cell>
          <cell r="AO3315">
            <v>0</v>
          </cell>
          <cell r="AP3315">
            <v>0</v>
          </cell>
          <cell r="AQ3315">
            <v>0</v>
          </cell>
          <cell r="AR3315">
            <v>4</v>
          </cell>
          <cell r="BF3315">
            <v>16</v>
          </cell>
          <cell r="BG3315">
            <v>17.600000000000001</v>
          </cell>
          <cell r="BH3315">
            <v>17.600000000000001</v>
          </cell>
          <cell r="BI3315">
            <v>4</v>
          </cell>
          <cell r="BJ3315">
            <v>4</v>
          </cell>
        </row>
        <row r="3316">
          <cell r="D3316" t="str">
            <v>Univerzita sv. Cyrila a Metoda v Trnave</v>
          </cell>
          <cell r="AN3316">
            <v>16</v>
          </cell>
          <cell r="AO3316">
            <v>17</v>
          </cell>
          <cell r="AP3316">
            <v>0</v>
          </cell>
          <cell r="AQ3316">
            <v>0</v>
          </cell>
          <cell r="AR3316">
            <v>16</v>
          </cell>
          <cell r="BF3316">
            <v>24</v>
          </cell>
          <cell r="BG3316">
            <v>24.96</v>
          </cell>
          <cell r="BH3316">
            <v>24.96</v>
          </cell>
          <cell r="BI3316">
            <v>17</v>
          </cell>
          <cell r="BJ3316">
            <v>0</v>
          </cell>
        </row>
        <row r="3317">
          <cell r="D3317" t="str">
            <v>Univerzita sv. Cyrila a Metoda v Trnave</v>
          </cell>
          <cell r="AN3317">
            <v>10</v>
          </cell>
          <cell r="AO3317">
            <v>10</v>
          </cell>
          <cell r="AP3317">
            <v>0</v>
          </cell>
          <cell r="AQ3317">
            <v>0</v>
          </cell>
          <cell r="AR3317">
            <v>10</v>
          </cell>
          <cell r="BF3317">
            <v>15</v>
          </cell>
          <cell r="BG3317">
            <v>15</v>
          </cell>
          <cell r="BH3317">
            <v>12.75</v>
          </cell>
          <cell r="BI3317">
            <v>10</v>
          </cell>
          <cell r="BJ3317">
            <v>0</v>
          </cell>
        </row>
        <row r="3318">
          <cell r="D3318" t="str">
            <v>Univerzita sv. Cyrila a Metoda v Trnave</v>
          </cell>
          <cell r="AN3318">
            <v>22</v>
          </cell>
          <cell r="AO3318">
            <v>22</v>
          </cell>
          <cell r="AP3318">
            <v>0</v>
          </cell>
          <cell r="AQ3318">
            <v>0</v>
          </cell>
          <cell r="AR3318">
            <v>22</v>
          </cell>
          <cell r="BF3318">
            <v>33</v>
          </cell>
          <cell r="BG3318">
            <v>48.839999999999996</v>
          </cell>
          <cell r="BH3318">
            <v>45.583999999999996</v>
          </cell>
          <cell r="BI3318">
            <v>22</v>
          </cell>
          <cell r="BJ3318">
            <v>0</v>
          </cell>
        </row>
        <row r="3319">
          <cell r="D3319" t="str">
            <v>Univerzita sv. Cyrila a Metoda v Trnave</v>
          </cell>
          <cell r="AN3319">
            <v>43</v>
          </cell>
          <cell r="AO3319">
            <v>44</v>
          </cell>
          <cell r="AP3319">
            <v>0</v>
          </cell>
          <cell r="AQ3319">
            <v>0</v>
          </cell>
          <cell r="AR3319">
            <v>43</v>
          </cell>
          <cell r="BF3319">
            <v>64.5</v>
          </cell>
          <cell r="BG3319">
            <v>95.46</v>
          </cell>
          <cell r="BH3319">
            <v>75.363157894736844</v>
          </cell>
          <cell r="BI3319">
            <v>44</v>
          </cell>
          <cell r="BJ3319">
            <v>0</v>
          </cell>
        </row>
        <row r="3320">
          <cell r="D3320" t="str">
            <v>Univerzita sv. Cyrila a Metoda v Trnave</v>
          </cell>
          <cell r="AN3320">
            <v>26</v>
          </cell>
          <cell r="AO3320">
            <v>26</v>
          </cell>
          <cell r="AP3320">
            <v>0</v>
          </cell>
          <cell r="AQ3320">
            <v>0</v>
          </cell>
          <cell r="AR3320">
            <v>26</v>
          </cell>
          <cell r="BF3320">
            <v>39</v>
          </cell>
          <cell r="BG3320">
            <v>57.72</v>
          </cell>
          <cell r="BH3320">
            <v>43.29</v>
          </cell>
          <cell r="BI3320">
            <v>26</v>
          </cell>
          <cell r="BJ3320">
            <v>0</v>
          </cell>
        </row>
        <row r="3321">
          <cell r="D3321" t="str">
            <v>Univerzita sv. Cyrila a Metoda v Trnave</v>
          </cell>
          <cell r="AN3321">
            <v>7</v>
          </cell>
          <cell r="AO3321">
            <v>8</v>
          </cell>
          <cell r="AP3321">
            <v>0</v>
          </cell>
          <cell r="AQ3321">
            <v>0</v>
          </cell>
          <cell r="AR3321">
            <v>7</v>
          </cell>
          <cell r="BF3321">
            <v>10.5</v>
          </cell>
          <cell r="BG3321">
            <v>11.445</v>
          </cell>
          <cell r="BH3321">
            <v>11.445</v>
          </cell>
          <cell r="BI3321">
            <v>8</v>
          </cell>
          <cell r="BJ3321">
            <v>0</v>
          </cell>
        </row>
        <row r="3322">
          <cell r="D3322" t="str">
            <v>Univerzita sv. Cyrila a Metoda v Trnave</v>
          </cell>
          <cell r="AN3322">
            <v>8</v>
          </cell>
          <cell r="AO3322">
            <v>8</v>
          </cell>
          <cell r="AP3322">
            <v>0</v>
          </cell>
          <cell r="AQ3322">
            <v>0</v>
          </cell>
          <cell r="AR3322">
            <v>8</v>
          </cell>
          <cell r="BF3322">
            <v>12</v>
          </cell>
          <cell r="BG3322">
            <v>17.759999999999998</v>
          </cell>
          <cell r="BH3322">
            <v>13.319999999999999</v>
          </cell>
          <cell r="BI3322">
            <v>8</v>
          </cell>
          <cell r="BJ3322">
            <v>0</v>
          </cell>
        </row>
        <row r="3323">
          <cell r="D3323" t="str">
            <v>Univerzita sv. Cyrila a Metoda v Trnave</v>
          </cell>
          <cell r="AN3323">
            <v>0</v>
          </cell>
          <cell r="AO3323">
            <v>0</v>
          </cell>
          <cell r="AP3323">
            <v>0</v>
          </cell>
          <cell r="AQ3323">
            <v>0</v>
          </cell>
          <cell r="AR3323">
            <v>0</v>
          </cell>
          <cell r="BF3323">
            <v>0</v>
          </cell>
          <cell r="BG3323">
            <v>0</v>
          </cell>
          <cell r="BH3323">
            <v>0</v>
          </cell>
          <cell r="BI3323">
            <v>7</v>
          </cell>
          <cell r="BJ3323">
            <v>0</v>
          </cell>
        </row>
        <row r="3324">
          <cell r="D3324" t="str">
            <v>Univerzita sv. Cyrila a Metoda v Trnave</v>
          </cell>
          <cell r="AN3324">
            <v>7</v>
          </cell>
          <cell r="AO3324">
            <v>15</v>
          </cell>
          <cell r="AP3324">
            <v>0</v>
          </cell>
          <cell r="AQ3324">
            <v>0</v>
          </cell>
          <cell r="AR3324">
            <v>7</v>
          </cell>
          <cell r="BF3324">
            <v>5.1999999999999993</v>
          </cell>
          <cell r="BG3324">
            <v>5.1999999999999993</v>
          </cell>
          <cell r="BH3324">
            <v>5.1999999999999993</v>
          </cell>
          <cell r="BI3324">
            <v>15</v>
          </cell>
          <cell r="BJ3324">
            <v>0</v>
          </cell>
        </row>
        <row r="3325">
          <cell r="D3325" t="str">
            <v>Univerzita sv. Cyrila a Metoda v Trnave</v>
          </cell>
          <cell r="AN3325">
            <v>3</v>
          </cell>
          <cell r="AO3325">
            <v>5</v>
          </cell>
          <cell r="AP3325">
            <v>0</v>
          </cell>
          <cell r="AQ3325">
            <v>0</v>
          </cell>
          <cell r="AR3325">
            <v>3</v>
          </cell>
          <cell r="BF3325">
            <v>2.4</v>
          </cell>
          <cell r="BG3325">
            <v>3.552</v>
          </cell>
          <cell r="BH3325">
            <v>3.1629714285714283</v>
          </cell>
          <cell r="BI3325">
            <v>5</v>
          </cell>
          <cell r="BJ3325">
            <v>0</v>
          </cell>
        </row>
        <row r="3326">
          <cell r="D3326" t="str">
            <v>Univerzita sv. Cyrila a Metoda v Trnave</v>
          </cell>
          <cell r="AN3326">
            <v>8</v>
          </cell>
          <cell r="AO3326">
            <v>8</v>
          </cell>
          <cell r="AP3326">
            <v>0</v>
          </cell>
          <cell r="AQ3326">
            <v>0</v>
          </cell>
          <cell r="AR3326">
            <v>8</v>
          </cell>
          <cell r="BF3326">
            <v>6.35</v>
          </cell>
          <cell r="BG3326">
            <v>6.9215</v>
          </cell>
          <cell r="BH3326">
            <v>6.9215</v>
          </cell>
          <cell r="BI3326">
            <v>8</v>
          </cell>
          <cell r="BJ3326">
            <v>0</v>
          </cell>
        </row>
        <row r="3327">
          <cell r="D3327" t="str">
            <v>Univerzita sv. Cyrila a Metoda v Trnave</v>
          </cell>
          <cell r="AN3327">
            <v>0</v>
          </cell>
          <cell r="AO3327">
            <v>0</v>
          </cell>
          <cell r="AP3327">
            <v>0</v>
          </cell>
          <cell r="AQ3327">
            <v>0</v>
          </cell>
          <cell r="AR3327">
            <v>0</v>
          </cell>
          <cell r="BF3327">
            <v>0</v>
          </cell>
          <cell r="BG3327">
            <v>0</v>
          </cell>
          <cell r="BH3327">
            <v>0</v>
          </cell>
          <cell r="BI3327">
            <v>1</v>
          </cell>
          <cell r="BJ3327">
            <v>0</v>
          </cell>
        </row>
        <row r="3328">
          <cell r="D3328" t="str">
            <v>Univerzita sv. Cyrila a Metoda v Trnave</v>
          </cell>
          <cell r="AN3328">
            <v>0</v>
          </cell>
          <cell r="AO3328">
            <v>0</v>
          </cell>
          <cell r="AP3328">
            <v>0</v>
          </cell>
          <cell r="AQ3328">
            <v>0</v>
          </cell>
          <cell r="AR3328">
            <v>0</v>
          </cell>
          <cell r="BF3328">
            <v>0</v>
          </cell>
          <cell r="BG3328">
            <v>0</v>
          </cell>
          <cell r="BH3328">
            <v>0</v>
          </cell>
          <cell r="BI3328">
            <v>2</v>
          </cell>
          <cell r="BJ3328">
            <v>0</v>
          </cell>
        </row>
        <row r="3329">
          <cell r="D3329" t="str">
            <v>Univerzita sv. Cyrila a Metoda v Trnave</v>
          </cell>
          <cell r="AN3329">
            <v>3</v>
          </cell>
          <cell r="AO3329">
            <v>0</v>
          </cell>
          <cell r="AP3329">
            <v>0</v>
          </cell>
          <cell r="AQ3329">
            <v>0</v>
          </cell>
          <cell r="AR3329">
            <v>3</v>
          </cell>
          <cell r="BF3329">
            <v>12</v>
          </cell>
          <cell r="BG3329">
            <v>13.200000000000001</v>
          </cell>
          <cell r="BH3329">
            <v>13.200000000000001</v>
          </cell>
          <cell r="BI3329">
            <v>3</v>
          </cell>
          <cell r="BJ3329">
            <v>3</v>
          </cell>
        </row>
        <row r="3330">
          <cell r="D3330" t="str">
            <v>Univerzita sv. Cyrila a Metoda v Trnave</v>
          </cell>
          <cell r="AN3330">
            <v>3</v>
          </cell>
          <cell r="AO3330">
            <v>0</v>
          </cell>
          <cell r="AP3330">
            <v>0</v>
          </cell>
          <cell r="AQ3330">
            <v>0</v>
          </cell>
          <cell r="AR3330">
            <v>3</v>
          </cell>
          <cell r="BF3330">
            <v>12</v>
          </cell>
          <cell r="BG3330">
            <v>13.200000000000001</v>
          </cell>
          <cell r="BH3330">
            <v>13.200000000000001</v>
          </cell>
          <cell r="BI3330">
            <v>3</v>
          </cell>
          <cell r="BJ3330">
            <v>3</v>
          </cell>
        </row>
        <row r="3331">
          <cell r="D3331" t="str">
            <v>Univerzita Pavla Jozefa Šafárika v Košiciach</v>
          </cell>
          <cell r="AN3331">
            <v>1</v>
          </cell>
          <cell r="AO3331">
            <v>0</v>
          </cell>
          <cell r="AP3331">
            <v>0</v>
          </cell>
          <cell r="AQ3331">
            <v>0</v>
          </cell>
          <cell r="AR3331">
            <v>1</v>
          </cell>
          <cell r="BF3331">
            <v>3</v>
          </cell>
          <cell r="BG3331">
            <v>10.23</v>
          </cell>
          <cell r="BH3331">
            <v>10.23</v>
          </cell>
          <cell r="BI3331">
            <v>1</v>
          </cell>
          <cell r="BJ3331">
            <v>1</v>
          </cell>
        </row>
        <row r="3332">
          <cell r="D3332" t="str">
            <v>Univerzita Mateja Bela v Banskej Bystrici</v>
          </cell>
          <cell r="AN3332">
            <v>26</v>
          </cell>
          <cell r="AO3332">
            <v>26</v>
          </cell>
          <cell r="AP3332">
            <v>0</v>
          </cell>
          <cell r="AQ3332">
            <v>0</v>
          </cell>
          <cell r="AR3332">
            <v>26</v>
          </cell>
          <cell r="BF3332">
            <v>39</v>
          </cell>
          <cell r="BG3332">
            <v>56.16</v>
          </cell>
          <cell r="BH3332">
            <v>49.688029739776944</v>
          </cell>
          <cell r="BI3332">
            <v>26</v>
          </cell>
          <cell r="BJ3332">
            <v>0</v>
          </cell>
        </row>
        <row r="3333">
          <cell r="D3333" t="str">
            <v>Technická univerzita v Košiciach</v>
          </cell>
          <cell r="AN3333">
            <v>0</v>
          </cell>
          <cell r="AO3333">
            <v>0</v>
          </cell>
          <cell r="AP3333">
            <v>0</v>
          </cell>
          <cell r="AQ3333">
            <v>0</v>
          </cell>
          <cell r="AR3333">
            <v>0</v>
          </cell>
          <cell r="BF3333">
            <v>0</v>
          </cell>
          <cell r="BG3333">
            <v>0</v>
          </cell>
          <cell r="BH3333">
            <v>0</v>
          </cell>
          <cell r="BI3333">
            <v>2</v>
          </cell>
          <cell r="BJ3333">
            <v>0</v>
          </cell>
        </row>
        <row r="3334">
          <cell r="D3334" t="str">
            <v>Technická univerzita v Košiciach</v>
          </cell>
          <cell r="AN3334">
            <v>1</v>
          </cell>
          <cell r="AO3334">
            <v>6</v>
          </cell>
          <cell r="AP3334">
            <v>0</v>
          </cell>
          <cell r="AQ3334">
            <v>0</v>
          </cell>
          <cell r="AR3334">
            <v>1</v>
          </cell>
          <cell r="BF3334">
            <v>0.7</v>
          </cell>
          <cell r="BG3334">
            <v>0.72799999999999998</v>
          </cell>
          <cell r="BH3334">
            <v>0.6799722222222222</v>
          </cell>
          <cell r="BI3334">
            <v>6</v>
          </cell>
          <cell r="BJ3334">
            <v>0</v>
          </cell>
        </row>
        <row r="3335">
          <cell r="D3335" t="str">
            <v>Technická univerzita v Košiciach</v>
          </cell>
          <cell r="AN3335">
            <v>0</v>
          </cell>
          <cell r="AO3335">
            <v>0</v>
          </cell>
          <cell r="AP3335">
            <v>0</v>
          </cell>
          <cell r="AQ3335">
            <v>0</v>
          </cell>
          <cell r="AR3335">
            <v>0</v>
          </cell>
          <cell r="BF3335">
            <v>0</v>
          </cell>
          <cell r="BG3335">
            <v>0</v>
          </cell>
          <cell r="BH3335">
            <v>0</v>
          </cell>
          <cell r="BI3335">
            <v>1</v>
          </cell>
          <cell r="BJ3335">
            <v>0</v>
          </cell>
        </row>
        <row r="3336">
          <cell r="D3336" t="str">
            <v>Vysoká škola múzických umení v Bratislave</v>
          </cell>
          <cell r="AN3336">
            <v>1</v>
          </cell>
          <cell r="AO3336">
            <v>0</v>
          </cell>
          <cell r="AP3336">
            <v>0</v>
          </cell>
          <cell r="AQ3336">
            <v>0</v>
          </cell>
          <cell r="AR3336">
            <v>1</v>
          </cell>
          <cell r="BF3336">
            <v>4</v>
          </cell>
          <cell r="BG3336">
            <v>4.4000000000000004</v>
          </cell>
          <cell r="BH3336">
            <v>4.4000000000000004</v>
          </cell>
          <cell r="BI3336">
            <v>1</v>
          </cell>
          <cell r="BJ3336">
            <v>1</v>
          </cell>
        </row>
        <row r="3337">
          <cell r="D3337" t="str">
            <v>Univerzita sv. Cyrila a Metoda v Trnave</v>
          </cell>
          <cell r="AN3337">
            <v>7</v>
          </cell>
          <cell r="AO3337">
            <v>0</v>
          </cell>
          <cell r="AP3337">
            <v>0</v>
          </cell>
          <cell r="AQ3337">
            <v>7</v>
          </cell>
          <cell r="AR3337">
            <v>7</v>
          </cell>
          <cell r="BF3337">
            <v>21</v>
          </cell>
          <cell r="BG3337">
            <v>44.73</v>
          </cell>
          <cell r="BH3337">
            <v>44.73</v>
          </cell>
          <cell r="BI3337">
            <v>7</v>
          </cell>
          <cell r="BJ3337">
            <v>7</v>
          </cell>
        </row>
        <row r="3338">
          <cell r="D3338" t="str">
            <v>Univerzita sv. Cyrila a Metoda v Trnave</v>
          </cell>
          <cell r="AN3338">
            <v>7</v>
          </cell>
          <cell r="AO3338">
            <v>7</v>
          </cell>
          <cell r="AP3338">
            <v>0</v>
          </cell>
          <cell r="AQ3338">
            <v>0</v>
          </cell>
          <cell r="AR3338">
            <v>7</v>
          </cell>
          <cell r="BF3338">
            <v>10.5</v>
          </cell>
          <cell r="BG3338">
            <v>10.5</v>
          </cell>
          <cell r="BH3338">
            <v>7.875</v>
          </cell>
          <cell r="BI3338">
            <v>7</v>
          </cell>
          <cell r="BJ3338">
            <v>0</v>
          </cell>
        </row>
        <row r="3339">
          <cell r="D3339" t="str">
            <v>Paneurópska vysoká škola</v>
          </cell>
          <cell r="AN3339">
            <v>0</v>
          </cell>
          <cell r="AO3339">
            <v>0</v>
          </cell>
          <cell r="AP3339">
            <v>0</v>
          </cell>
          <cell r="AQ3339">
            <v>0</v>
          </cell>
          <cell r="AR3339">
            <v>0</v>
          </cell>
          <cell r="BF3339">
            <v>0</v>
          </cell>
          <cell r="BG3339">
            <v>0</v>
          </cell>
          <cell r="BH3339">
            <v>0</v>
          </cell>
          <cell r="BI3339">
            <v>3</v>
          </cell>
          <cell r="BJ3339">
            <v>0</v>
          </cell>
        </row>
        <row r="3340">
          <cell r="D3340" t="str">
            <v>Paneurópska vysoká škola</v>
          </cell>
          <cell r="AN3340">
            <v>0</v>
          </cell>
          <cell r="AO3340">
            <v>0</v>
          </cell>
          <cell r="AP3340">
            <v>0</v>
          </cell>
          <cell r="AQ3340">
            <v>0</v>
          </cell>
          <cell r="AR3340">
            <v>0</v>
          </cell>
          <cell r="BF3340">
            <v>0</v>
          </cell>
          <cell r="BG3340">
            <v>0</v>
          </cell>
          <cell r="BH3340">
            <v>0</v>
          </cell>
          <cell r="BI3340">
            <v>2</v>
          </cell>
          <cell r="BJ3340">
            <v>0</v>
          </cell>
        </row>
        <row r="3341">
          <cell r="D3341" t="str">
            <v>Paneurópska vysoká škola</v>
          </cell>
          <cell r="AN3341">
            <v>0</v>
          </cell>
          <cell r="AO3341">
            <v>0</v>
          </cell>
          <cell r="AP3341">
            <v>0</v>
          </cell>
          <cell r="AQ3341">
            <v>0</v>
          </cell>
          <cell r="AR3341">
            <v>0</v>
          </cell>
          <cell r="BF3341">
            <v>0</v>
          </cell>
          <cell r="BG3341">
            <v>0</v>
          </cell>
          <cell r="BH3341">
            <v>0</v>
          </cell>
          <cell r="BI3341">
            <v>2</v>
          </cell>
          <cell r="BJ3341">
            <v>0</v>
          </cell>
        </row>
        <row r="3342">
          <cell r="D3342" t="str">
            <v>Paneurópska vysoká škola</v>
          </cell>
          <cell r="AN3342">
            <v>0</v>
          </cell>
          <cell r="AO3342">
            <v>0</v>
          </cell>
          <cell r="AP3342">
            <v>0</v>
          </cell>
          <cell r="AQ3342">
            <v>0</v>
          </cell>
          <cell r="AR3342">
            <v>0</v>
          </cell>
          <cell r="BF3342">
            <v>0</v>
          </cell>
          <cell r="BG3342">
            <v>0</v>
          </cell>
          <cell r="BH3342">
            <v>0</v>
          </cell>
          <cell r="BI3342">
            <v>1</v>
          </cell>
          <cell r="BJ3342">
            <v>0</v>
          </cell>
        </row>
        <row r="3343">
          <cell r="D3343" t="str">
            <v>Univerzita Komenského v Bratislave</v>
          </cell>
          <cell r="AN3343">
            <v>4</v>
          </cell>
          <cell r="AO3343">
            <v>0</v>
          </cell>
          <cell r="AP3343">
            <v>0</v>
          </cell>
          <cell r="AQ3343">
            <v>0</v>
          </cell>
          <cell r="AR3343">
            <v>4</v>
          </cell>
          <cell r="BF3343">
            <v>16</v>
          </cell>
          <cell r="BG3343">
            <v>17.600000000000001</v>
          </cell>
          <cell r="BH3343">
            <v>17.600000000000001</v>
          </cell>
          <cell r="BI3343">
            <v>4</v>
          </cell>
          <cell r="BJ3343">
            <v>4</v>
          </cell>
        </row>
        <row r="3344">
          <cell r="D3344" t="str">
            <v>Trnavská univerzita v Trnave</v>
          </cell>
          <cell r="AN3344">
            <v>3</v>
          </cell>
          <cell r="AO3344">
            <v>0</v>
          </cell>
          <cell r="AP3344">
            <v>0</v>
          </cell>
          <cell r="AQ3344">
            <v>0</v>
          </cell>
          <cell r="AR3344">
            <v>3</v>
          </cell>
          <cell r="BF3344">
            <v>12</v>
          </cell>
          <cell r="BG3344">
            <v>13.200000000000001</v>
          </cell>
          <cell r="BH3344">
            <v>13.200000000000001</v>
          </cell>
          <cell r="BI3344">
            <v>3</v>
          </cell>
          <cell r="BJ3344">
            <v>3</v>
          </cell>
        </row>
        <row r="3345">
          <cell r="D3345" t="str">
            <v>Trnavská univerzita v Trnave</v>
          </cell>
          <cell r="AN3345">
            <v>0</v>
          </cell>
          <cell r="AO3345">
            <v>0</v>
          </cell>
          <cell r="AP3345">
            <v>0</v>
          </cell>
          <cell r="AQ3345">
            <v>0</v>
          </cell>
          <cell r="AR3345">
            <v>0</v>
          </cell>
          <cell r="BF3345">
            <v>0</v>
          </cell>
          <cell r="BG3345">
            <v>0</v>
          </cell>
          <cell r="BH3345">
            <v>0</v>
          </cell>
          <cell r="BI3345">
            <v>1</v>
          </cell>
          <cell r="BJ3345">
            <v>0</v>
          </cell>
        </row>
        <row r="3346">
          <cell r="D3346" t="str">
            <v>Trnavská univerzita v Trnave</v>
          </cell>
          <cell r="AN3346">
            <v>0</v>
          </cell>
          <cell r="AO3346">
            <v>0</v>
          </cell>
          <cell r="AP3346">
            <v>0</v>
          </cell>
          <cell r="AQ3346">
            <v>0</v>
          </cell>
          <cell r="AR3346">
            <v>0</v>
          </cell>
          <cell r="BF3346">
            <v>0</v>
          </cell>
          <cell r="BG3346">
            <v>0</v>
          </cell>
          <cell r="BH3346">
            <v>0</v>
          </cell>
          <cell r="BI3346">
            <v>3</v>
          </cell>
          <cell r="BJ3346">
            <v>0</v>
          </cell>
        </row>
        <row r="3347">
          <cell r="D3347" t="str">
            <v>Trnavská univerzita v Trnave</v>
          </cell>
          <cell r="AN3347">
            <v>2</v>
          </cell>
          <cell r="AO3347">
            <v>0</v>
          </cell>
          <cell r="AP3347">
            <v>0</v>
          </cell>
          <cell r="AQ3347">
            <v>0</v>
          </cell>
          <cell r="AR3347">
            <v>2</v>
          </cell>
          <cell r="BF3347">
            <v>8</v>
          </cell>
          <cell r="BG3347">
            <v>8.8000000000000007</v>
          </cell>
          <cell r="BH3347">
            <v>8.5684210526315798</v>
          </cell>
          <cell r="BI3347">
            <v>2</v>
          </cell>
          <cell r="BJ3347">
            <v>2</v>
          </cell>
        </row>
        <row r="3348">
          <cell r="D3348" t="str">
            <v>Trnavská univerzita v Trnave</v>
          </cell>
          <cell r="AN3348">
            <v>20.5</v>
          </cell>
          <cell r="AO3348">
            <v>21.5</v>
          </cell>
          <cell r="AP3348">
            <v>0</v>
          </cell>
          <cell r="AQ3348">
            <v>0</v>
          </cell>
          <cell r="AR3348">
            <v>20.5</v>
          </cell>
          <cell r="BF3348">
            <v>30.75</v>
          </cell>
          <cell r="BG3348">
            <v>33.517500000000005</v>
          </cell>
          <cell r="BH3348">
            <v>33.517500000000005</v>
          </cell>
          <cell r="BI3348">
            <v>21.5</v>
          </cell>
          <cell r="BJ3348">
            <v>0</v>
          </cell>
        </row>
        <row r="3349">
          <cell r="D3349" t="str">
            <v>Trnavská univerzita v Trnave</v>
          </cell>
          <cell r="AN3349">
            <v>2</v>
          </cell>
          <cell r="AO3349">
            <v>2.5</v>
          </cell>
          <cell r="AP3349">
            <v>0</v>
          </cell>
          <cell r="AQ3349">
            <v>0</v>
          </cell>
          <cell r="AR3349">
            <v>2</v>
          </cell>
          <cell r="BF3349">
            <v>3</v>
          </cell>
          <cell r="BG3349">
            <v>3.2700000000000005</v>
          </cell>
          <cell r="BH3349">
            <v>3.2700000000000005</v>
          </cell>
          <cell r="BI3349">
            <v>2.5</v>
          </cell>
          <cell r="BJ3349">
            <v>0</v>
          </cell>
        </row>
        <row r="3350">
          <cell r="D3350" t="str">
            <v>Trnavská univerzita v Trnave</v>
          </cell>
          <cell r="AN3350">
            <v>5</v>
          </cell>
          <cell r="AO3350">
            <v>5</v>
          </cell>
          <cell r="AP3350">
            <v>0</v>
          </cell>
          <cell r="AQ3350">
            <v>0</v>
          </cell>
          <cell r="AR3350">
            <v>5</v>
          </cell>
          <cell r="BF3350">
            <v>7.5</v>
          </cell>
          <cell r="BG3350">
            <v>8.1750000000000007</v>
          </cell>
          <cell r="BH3350">
            <v>8.1750000000000007</v>
          </cell>
          <cell r="BI3350">
            <v>5</v>
          </cell>
          <cell r="BJ3350">
            <v>0</v>
          </cell>
        </row>
        <row r="3351">
          <cell r="D3351" t="str">
            <v>Trnavská univerzita v Trnave</v>
          </cell>
          <cell r="AN3351">
            <v>5.5</v>
          </cell>
          <cell r="AO3351">
            <v>5.5</v>
          </cell>
          <cell r="AP3351">
            <v>0</v>
          </cell>
          <cell r="AQ3351">
            <v>0</v>
          </cell>
          <cell r="AR3351">
            <v>5.5</v>
          </cell>
          <cell r="BF3351">
            <v>8.25</v>
          </cell>
          <cell r="BG3351">
            <v>17.737500000000001</v>
          </cell>
          <cell r="BH3351">
            <v>17.737500000000001</v>
          </cell>
          <cell r="BI3351">
            <v>5.5</v>
          </cell>
          <cell r="BJ3351">
            <v>0</v>
          </cell>
        </row>
        <row r="3352">
          <cell r="D3352" t="str">
            <v>Trnavská univerzita v Trnave</v>
          </cell>
          <cell r="AN3352">
            <v>16</v>
          </cell>
          <cell r="AO3352">
            <v>16</v>
          </cell>
          <cell r="AP3352">
            <v>0</v>
          </cell>
          <cell r="AQ3352">
            <v>0</v>
          </cell>
          <cell r="AR3352">
            <v>16</v>
          </cell>
          <cell r="BF3352">
            <v>24</v>
          </cell>
          <cell r="BG3352">
            <v>28.56</v>
          </cell>
          <cell r="BH3352">
            <v>27.502222222222223</v>
          </cell>
          <cell r="BI3352">
            <v>16</v>
          </cell>
          <cell r="BJ3352">
            <v>0</v>
          </cell>
        </row>
        <row r="3353">
          <cell r="D3353" t="str">
            <v>Trnavská univerzita v Trnave</v>
          </cell>
          <cell r="AN3353">
            <v>0</v>
          </cell>
          <cell r="AO3353">
            <v>0</v>
          </cell>
          <cell r="AP3353">
            <v>0</v>
          </cell>
          <cell r="AQ3353">
            <v>0</v>
          </cell>
          <cell r="AR3353">
            <v>0</v>
          </cell>
          <cell r="BF3353">
            <v>0</v>
          </cell>
          <cell r="BG3353">
            <v>0</v>
          </cell>
          <cell r="BH3353">
            <v>0</v>
          </cell>
          <cell r="BI3353">
            <v>3</v>
          </cell>
          <cell r="BJ3353">
            <v>0</v>
          </cell>
        </row>
        <row r="3354">
          <cell r="D3354" t="str">
            <v>Trnavská univerzita v Trnave</v>
          </cell>
          <cell r="AN3354">
            <v>0</v>
          </cell>
          <cell r="AO3354">
            <v>0</v>
          </cell>
          <cell r="AP3354">
            <v>0</v>
          </cell>
          <cell r="AQ3354">
            <v>0</v>
          </cell>
          <cell r="AR3354">
            <v>0</v>
          </cell>
          <cell r="BF3354">
            <v>0</v>
          </cell>
          <cell r="BG3354">
            <v>0</v>
          </cell>
          <cell r="BH3354">
            <v>0</v>
          </cell>
          <cell r="BI3354">
            <v>2</v>
          </cell>
          <cell r="BJ3354">
            <v>0</v>
          </cell>
        </row>
        <row r="3355">
          <cell r="D3355" t="str">
            <v>Trnavská univerzita v Trnave</v>
          </cell>
          <cell r="AN3355">
            <v>11</v>
          </cell>
          <cell r="AO3355">
            <v>11</v>
          </cell>
          <cell r="AP3355">
            <v>0</v>
          </cell>
          <cell r="AQ3355">
            <v>0</v>
          </cell>
          <cell r="AR3355">
            <v>11</v>
          </cell>
          <cell r="BF3355">
            <v>16.5</v>
          </cell>
          <cell r="BG3355">
            <v>17.985000000000003</v>
          </cell>
          <cell r="BH3355">
            <v>17.985000000000003</v>
          </cell>
          <cell r="BI3355">
            <v>11</v>
          </cell>
          <cell r="BJ3355">
            <v>0</v>
          </cell>
        </row>
        <row r="3356">
          <cell r="D3356" t="str">
            <v>Trnavská univerzita v Trnave</v>
          </cell>
          <cell r="AN3356">
            <v>2</v>
          </cell>
          <cell r="AO3356">
            <v>0</v>
          </cell>
          <cell r="AP3356">
            <v>0</v>
          </cell>
          <cell r="AQ3356">
            <v>0</v>
          </cell>
          <cell r="AR3356">
            <v>2</v>
          </cell>
          <cell r="BF3356">
            <v>8</v>
          </cell>
          <cell r="BG3356">
            <v>8.8000000000000007</v>
          </cell>
          <cell r="BH3356">
            <v>8.8000000000000007</v>
          </cell>
          <cell r="BI3356">
            <v>2</v>
          </cell>
          <cell r="BJ3356">
            <v>2</v>
          </cell>
        </row>
        <row r="3357">
          <cell r="D3357" t="str">
            <v>Trnavská univerzita v Trnave</v>
          </cell>
          <cell r="AN3357">
            <v>4</v>
          </cell>
          <cell r="AO3357">
            <v>0</v>
          </cell>
          <cell r="AP3357">
            <v>0</v>
          </cell>
          <cell r="AQ3357">
            <v>0</v>
          </cell>
          <cell r="AR3357">
            <v>4</v>
          </cell>
          <cell r="BF3357">
            <v>16</v>
          </cell>
          <cell r="BG3357">
            <v>34.08</v>
          </cell>
          <cell r="BH3357">
            <v>34.08</v>
          </cell>
          <cell r="BI3357">
            <v>4</v>
          </cell>
          <cell r="BJ3357">
            <v>4</v>
          </cell>
        </row>
        <row r="3358">
          <cell r="D3358" t="str">
            <v>Trnavská univerzita v Trnave</v>
          </cell>
          <cell r="AN3358">
            <v>27</v>
          </cell>
          <cell r="AO3358">
            <v>30</v>
          </cell>
          <cell r="AP3358">
            <v>0</v>
          </cell>
          <cell r="AQ3358">
            <v>0</v>
          </cell>
          <cell r="AR3358">
            <v>27</v>
          </cell>
          <cell r="BF3358">
            <v>40.5</v>
          </cell>
          <cell r="BG3358">
            <v>40.5</v>
          </cell>
          <cell r="BH3358">
            <v>33.75</v>
          </cell>
          <cell r="BI3358">
            <v>30</v>
          </cell>
          <cell r="BJ3358">
            <v>0</v>
          </cell>
        </row>
        <row r="3359">
          <cell r="D3359" t="str">
            <v>Trnavská univerzita v Trnave</v>
          </cell>
          <cell r="AN3359">
            <v>20</v>
          </cell>
          <cell r="AO3359">
            <v>20</v>
          </cell>
          <cell r="AP3359">
            <v>0</v>
          </cell>
          <cell r="AQ3359">
            <v>0</v>
          </cell>
          <cell r="AR3359">
            <v>20</v>
          </cell>
          <cell r="BF3359">
            <v>30</v>
          </cell>
          <cell r="BG3359">
            <v>44.4</v>
          </cell>
          <cell r="BH3359">
            <v>44.4</v>
          </cell>
          <cell r="BI3359">
            <v>20</v>
          </cell>
          <cell r="BJ3359">
            <v>0</v>
          </cell>
        </row>
        <row r="3360">
          <cell r="D3360" t="str">
            <v>Trnavská univerzita v Trnave</v>
          </cell>
          <cell r="AN3360">
            <v>66</v>
          </cell>
          <cell r="AO3360">
            <v>66</v>
          </cell>
          <cell r="AP3360">
            <v>0</v>
          </cell>
          <cell r="AQ3360">
            <v>0</v>
          </cell>
          <cell r="AR3360">
            <v>66</v>
          </cell>
          <cell r="BF3360">
            <v>99</v>
          </cell>
          <cell r="BG3360">
            <v>146.52000000000001</v>
          </cell>
          <cell r="BH3360">
            <v>117.21600000000001</v>
          </cell>
          <cell r="BI3360">
            <v>66</v>
          </cell>
          <cell r="BJ3360">
            <v>0</v>
          </cell>
        </row>
        <row r="3361">
          <cell r="D3361" t="str">
            <v>Trnavská univerzita v Trnave</v>
          </cell>
          <cell r="AN3361">
            <v>14</v>
          </cell>
          <cell r="AO3361">
            <v>15</v>
          </cell>
          <cell r="AP3361">
            <v>0</v>
          </cell>
          <cell r="AQ3361">
            <v>0</v>
          </cell>
          <cell r="AR3361">
            <v>14</v>
          </cell>
          <cell r="BF3361">
            <v>21</v>
          </cell>
          <cell r="BG3361">
            <v>21</v>
          </cell>
          <cell r="BH3361">
            <v>18.375</v>
          </cell>
          <cell r="BI3361">
            <v>15</v>
          </cell>
          <cell r="BJ3361">
            <v>0</v>
          </cell>
        </row>
        <row r="3362">
          <cell r="D3362" t="str">
            <v>Trnavská univerzita v Trnave</v>
          </cell>
          <cell r="AN3362">
            <v>0</v>
          </cell>
          <cell r="AO3362">
            <v>0</v>
          </cell>
          <cell r="AP3362">
            <v>0</v>
          </cell>
          <cell r="AQ3362">
            <v>0</v>
          </cell>
          <cell r="AR3362">
            <v>0</v>
          </cell>
          <cell r="BF3362">
            <v>0</v>
          </cell>
          <cell r="BG3362">
            <v>0</v>
          </cell>
          <cell r="BH3362">
            <v>0</v>
          </cell>
          <cell r="BI3362">
            <v>7</v>
          </cell>
          <cell r="BJ3362">
            <v>0</v>
          </cell>
        </row>
        <row r="3363">
          <cell r="D3363" t="str">
            <v>Univerzita Mateja Bela v Banskej Bystrici</v>
          </cell>
          <cell r="AN3363">
            <v>6</v>
          </cell>
          <cell r="AO3363">
            <v>6</v>
          </cell>
          <cell r="AP3363">
            <v>0</v>
          </cell>
          <cell r="AQ3363">
            <v>0</v>
          </cell>
          <cell r="AR3363">
            <v>6</v>
          </cell>
          <cell r="BF3363">
            <v>9</v>
          </cell>
          <cell r="BG3363">
            <v>9</v>
          </cell>
          <cell r="BH3363">
            <v>9</v>
          </cell>
          <cell r="BI3363">
            <v>6</v>
          </cell>
          <cell r="BJ3363">
            <v>0</v>
          </cell>
        </row>
        <row r="3364">
          <cell r="D3364" t="str">
            <v>Katolícka univerzita v Ružomberku</v>
          </cell>
          <cell r="AN3364">
            <v>0</v>
          </cell>
          <cell r="AO3364">
            <v>0</v>
          </cell>
          <cell r="AP3364">
            <v>0</v>
          </cell>
          <cell r="AQ3364">
            <v>0</v>
          </cell>
          <cell r="AR3364">
            <v>0</v>
          </cell>
          <cell r="BF3364">
            <v>0</v>
          </cell>
          <cell r="BG3364">
            <v>0</v>
          </cell>
          <cell r="BH3364">
            <v>0</v>
          </cell>
          <cell r="BI3364">
            <v>5</v>
          </cell>
          <cell r="BJ3364">
            <v>0</v>
          </cell>
        </row>
        <row r="3365">
          <cell r="D3365" t="str">
            <v>Katolícka univerzita v Ružomberku</v>
          </cell>
          <cell r="AN3365">
            <v>38</v>
          </cell>
          <cell r="AO3365">
            <v>40</v>
          </cell>
          <cell r="AP3365">
            <v>0</v>
          </cell>
          <cell r="AQ3365">
            <v>0</v>
          </cell>
          <cell r="AR3365">
            <v>38</v>
          </cell>
          <cell r="BF3365">
            <v>57</v>
          </cell>
          <cell r="BG3365">
            <v>122.55</v>
          </cell>
          <cell r="BH3365">
            <v>122.55</v>
          </cell>
          <cell r="BI3365">
            <v>40</v>
          </cell>
          <cell r="BJ3365">
            <v>0</v>
          </cell>
        </row>
        <row r="3366">
          <cell r="D3366" t="str">
            <v>Katolícka univerzita v Ružomberku</v>
          </cell>
          <cell r="AN3366">
            <v>37</v>
          </cell>
          <cell r="AO3366">
            <v>39</v>
          </cell>
          <cell r="AP3366">
            <v>0</v>
          </cell>
          <cell r="AQ3366">
            <v>0</v>
          </cell>
          <cell r="AR3366">
            <v>37</v>
          </cell>
          <cell r="BF3366">
            <v>29.5</v>
          </cell>
          <cell r="BG3366">
            <v>63.424999999999997</v>
          </cell>
          <cell r="BH3366">
            <v>63.424999999999997</v>
          </cell>
          <cell r="BI3366">
            <v>39</v>
          </cell>
          <cell r="BJ3366">
            <v>0</v>
          </cell>
        </row>
        <row r="3367">
          <cell r="D3367" t="str">
            <v>Katolícka univerzita v Ružomberku</v>
          </cell>
          <cell r="AN3367">
            <v>0.5</v>
          </cell>
          <cell r="AO3367">
            <v>1</v>
          </cell>
          <cell r="AP3367">
            <v>0</v>
          </cell>
          <cell r="AQ3367">
            <v>0</v>
          </cell>
          <cell r="AR3367">
            <v>0.5</v>
          </cell>
          <cell r="BF3367">
            <v>0.75</v>
          </cell>
          <cell r="BG3367">
            <v>0.81750000000000012</v>
          </cell>
          <cell r="BH3367">
            <v>0.81750000000000012</v>
          </cell>
          <cell r="BI3367">
            <v>1</v>
          </cell>
          <cell r="BJ3367">
            <v>0</v>
          </cell>
        </row>
        <row r="3368">
          <cell r="D3368" t="str">
            <v>Katolícka univerzita v Ružomberku</v>
          </cell>
          <cell r="AN3368">
            <v>0</v>
          </cell>
          <cell r="AO3368">
            <v>0</v>
          </cell>
          <cell r="AP3368">
            <v>0</v>
          </cell>
          <cell r="AQ3368">
            <v>0</v>
          </cell>
          <cell r="AR3368">
            <v>0</v>
          </cell>
          <cell r="BF3368">
            <v>0</v>
          </cell>
          <cell r="BG3368">
            <v>0</v>
          </cell>
          <cell r="BH3368">
            <v>0</v>
          </cell>
          <cell r="BI3368">
            <v>3</v>
          </cell>
          <cell r="BJ3368">
            <v>0</v>
          </cell>
        </row>
        <row r="3369">
          <cell r="D3369" t="str">
            <v>Katolícka univerzita v Ružomberku</v>
          </cell>
          <cell r="AN3369">
            <v>26</v>
          </cell>
          <cell r="AO3369">
            <v>28</v>
          </cell>
          <cell r="AP3369">
            <v>0</v>
          </cell>
          <cell r="AQ3369">
            <v>0</v>
          </cell>
          <cell r="AR3369">
            <v>26</v>
          </cell>
          <cell r="BF3369">
            <v>20.9</v>
          </cell>
          <cell r="BG3369">
            <v>24.870999999999999</v>
          </cell>
          <cell r="BH3369">
            <v>23.412290322580645</v>
          </cell>
          <cell r="BI3369">
            <v>28</v>
          </cell>
          <cell r="BJ3369">
            <v>0</v>
          </cell>
        </row>
        <row r="3370">
          <cell r="D3370" t="str">
            <v>Katolícka univerzita v Ružomberku</v>
          </cell>
          <cell r="AN3370">
            <v>6</v>
          </cell>
          <cell r="AO3370">
            <v>0</v>
          </cell>
          <cell r="AP3370">
            <v>0</v>
          </cell>
          <cell r="AQ3370">
            <v>0</v>
          </cell>
          <cell r="AR3370">
            <v>6</v>
          </cell>
          <cell r="BF3370">
            <v>24</v>
          </cell>
          <cell r="BG3370">
            <v>26.400000000000002</v>
          </cell>
          <cell r="BH3370">
            <v>24.847058823529412</v>
          </cell>
          <cell r="BI3370">
            <v>6</v>
          </cell>
          <cell r="BJ3370">
            <v>6</v>
          </cell>
        </row>
        <row r="3371">
          <cell r="D3371" t="str">
            <v>Slovenská technická univerzita v Bratislave</v>
          </cell>
          <cell r="AN3371">
            <v>2</v>
          </cell>
          <cell r="AO3371">
            <v>0</v>
          </cell>
          <cell r="AP3371">
            <v>0</v>
          </cell>
          <cell r="AQ3371">
            <v>2</v>
          </cell>
          <cell r="AR3371">
            <v>2</v>
          </cell>
          <cell r="BF3371">
            <v>8</v>
          </cell>
          <cell r="BG3371">
            <v>17.04</v>
          </cell>
          <cell r="BH3371">
            <v>17.04</v>
          </cell>
          <cell r="BI3371">
            <v>2</v>
          </cell>
          <cell r="BJ3371">
            <v>2</v>
          </cell>
        </row>
        <row r="3372">
          <cell r="D3372" t="str">
            <v>Trnavská univerzita v Trnave</v>
          </cell>
          <cell r="AN3372">
            <v>4</v>
          </cell>
          <cell r="AO3372">
            <v>0</v>
          </cell>
          <cell r="AP3372">
            <v>0</v>
          </cell>
          <cell r="AQ3372">
            <v>0</v>
          </cell>
          <cell r="AR3372">
            <v>4</v>
          </cell>
          <cell r="BF3372">
            <v>16</v>
          </cell>
          <cell r="BG3372">
            <v>17.600000000000001</v>
          </cell>
          <cell r="BH3372">
            <v>17.600000000000001</v>
          </cell>
          <cell r="BI3372">
            <v>4</v>
          </cell>
          <cell r="BJ3372">
            <v>4</v>
          </cell>
        </row>
        <row r="3373">
          <cell r="D3373" t="str">
            <v>Trnavská univerzita v Trnave</v>
          </cell>
          <cell r="AN3373">
            <v>3</v>
          </cell>
          <cell r="AO3373">
            <v>5</v>
          </cell>
          <cell r="AP3373">
            <v>0</v>
          </cell>
          <cell r="AQ3373">
            <v>0</v>
          </cell>
          <cell r="AR3373">
            <v>3</v>
          </cell>
          <cell r="BF3373">
            <v>4.5</v>
          </cell>
          <cell r="BG3373">
            <v>4.5</v>
          </cell>
          <cell r="BH3373">
            <v>4.5</v>
          </cell>
          <cell r="BI3373">
            <v>5</v>
          </cell>
          <cell r="BJ3373">
            <v>0</v>
          </cell>
        </row>
        <row r="3374">
          <cell r="D3374" t="str">
            <v>Trnavská univerzita v Trnave</v>
          </cell>
          <cell r="AN3374">
            <v>0</v>
          </cell>
          <cell r="AO3374">
            <v>0</v>
          </cell>
          <cell r="AP3374">
            <v>0</v>
          </cell>
          <cell r="AQ3374">
            <v>0</v>
          </cell>
          <cell r="AR3374">
            <v>0</v>
          </cell>
          <cell r="BF3374">
            <v>0</v>
          </cell>
          <cell r="BG3374">
            <v>0</v>
          </cell>
          <cell r="BH3374">
            <v>0</v>
          </cell>
          <cell r="BI3374">
            <v>3</v>
          </cell>
          <cell r="BJ3374">
            <v>0</v>
          </cell>
        </row>
        <row r="3375">
          <cell r="D3375" t="str">
            <v>Trnavská univerzita v Trnave</v>
          </cell>
          <cell r="AN3375">
            <v>5</v>
          </cell>
          <cell r="AO3375">
            <v>5</v>
          </cell>
          <cell r="AP3375">
            <v>0</v>
          </cell>
          <cell r="AQ3375">
            <v>0</v>
          </cell>
          <cell r="AR3375">
            <v>5</v>
          </cell>
          <cell r="BF3375">
            <v>7.5</v>
          </cell>
          <cell r="BG3375">
            <v>7.5</v>
          </cell>
          <cell r="BH3375">
            <v>6</v>
          </cell>
          <cell r="BI3375">
            <v>5</v>
          </cell>
          <cell r="BJ3375">
            <v>0</v>
          </cell>
        </row>
        <row r="3376">
          <cell r="D3376" t="str">
            <v>Trnavská univerzita v Trnave</v>
          </cell>
          <cell r="AN3376">
            <v>2</v>
          </cell>
          <cell r="AO3376">
            <v>0</v>
          </cell>
          <cell r="AP3376">
            <v>0</v>
          </cell>
          <cell r="AQ3376">
            <v>0</v>
          </cell>
          <cell r="AR3376">
            <v>2</v>
          </cell>
          <cell r="BF3376">
            <v>8</v>
          </cell>
          <cell r="BG3376">
            <v>8.8000000000000007</v>
          </cell>
          <cell r="BH3376">
            <v>8.8000000000000007</v>
          </cell>
          <cell r="BI3376">
            <v>2</v>
          </cell>
          <cell r="BJ3376">
            <v>2</v>
          </cell>
        </row>
        <row r="3377">
          <cell r="D3377" t="str">
            <v>Trnavská univerzita v Trnave</v>
          </cell>
          <cell r="AN3377">
            <v>16</v>
          </cell>
          <cell r="AO3377">
            <v>16</v>
          </cell>
          <cell r="AP3377">
            <v>0</v>
          </cell>
          <cell r="AQ3377">
            <v>0</v>
          </cell>
          <cell r="AR3377">
            <v>16</v>
          </cell>
          <cell r="BF3377">
            <v>24</v>
          </cell>
          <cell r="BG3377">
            <v>24</v>
          </cell>
          <cell r="BH3377">
            <v>18</v>
          </cell>
          <cell r="BI3377">
            <v>16</v>
          </cell>
          <cell r="BJ3377">
            <v>0</v>
          </cell>
        </row>
        <row r="3378">
          <cell r="D3378" t="str">
            <v>Trnavská univerzita v Trnave</v>
          </cell>
          <cell r="AN3378">
            <v>10</v>
          </cell>
          <cell r="AO3378">
            <v>11</v>
          </cell>
          <cell r="AP3378">
            <v>0</v>
          </cell>
          <cell r="AQ3378">
            <v>0</v>
          </cell>
          <cell r="AR3378">
            <v>10</v>
          </cell>
          <cell r="BF3378">
            <v>15</v>
          </cell>
          <cell r="BG3378">
            <v>15</v>
          </cell>
          <cell r="BH3378">
            <v>12.394366197183098</v>
          </cell>
          <cell r="BI3378">
            <v>11</v>
          </cell>
          <cell r="BJ3378">
            <v>0</v>
          </cell>
        </row>
        <row r="3379">
          <cell r="D3379" t="str">
            <v>Trnavská univerzita v Trnave</v>
          </cell>
          <cell r="AN3379">
            <v>7</v>
          </cell>
          <cell r="AO3379">
            <v>7</v>
          </cell>
          <cell r="AP3379">
            <v>0</v>
          </cell>
          <cell r="AQ3379">
            <v>0</v>
          </cell>
          <cell r="AR3379">
            <v>7</v>
          </cell>
          <cell r="BF3379">
            <v>10.5</v>
          </cell>
          <cell r="BG3379">
            <v>10.5</v>
          </cell>
          <cell r="BH3379">
            <v>8.25</v>
          </cell>
          <cell r="BI3379">
            <v>7</v>
          </cell>
          <cell r="BJ3379">
            <v>0</v>
          </cell>
        </row>
        <row r="3380">
          <cell r="D3380" t="str">
            <v>Univerzita J. Selyeho</v>
          </cell>
          <cell r="AN3380">
            <v>66</v>
          </cell>
          <cell r="AO3380">
            <v>67</v>
          </cell>
          <cell r="AP3380">
            <v>0</v>
          </cell>
          <cell r="AQ3380">
            <v>0</v>
          </cell>
          <cell r="AR3380">
            <v>66</v>
          </cell>
          <cell r="BF3380">
            <v>99</v>
          </cell>
          <cell r="BG3380">
            <v>117.80999999999999</v>
          </cell>
          <cell r="BH3380">
            <v>89.759999999999991</v>
          </cell>
          <cell r="BI3380">
            <v>67</v>
          </cell>
          <cell r="BJ3380">
            <v>0</v>
          </cell>
        </row>
        <row r="3381">
          <cell r="D3381" t="str">
            <v>Univerzita J. Selyeho</v>
          </cell>
          <cell r="AN3381">
            <v>28</v>
          </cell>
          <cell r="AO3381">
            <v>29</v>
          </cell>
          <cell r="AP3381">
            <v>0</v>
          </cell>
          <cell r="AQ3381">
            <v>0</v>
          </cell>
          <cell r="AR3381">
            <v>28</v>
          </cell>
          <cell r="BF3381">
            <v>23.5</v>
          </cell>
          <cell r="BG3381">
            <v>27.965</v>
          </cell>
          <cell r="BH3381">
            <v>25.592212121212121</v>
          </cell>
          <cell r="BI3381">
            <v>29</v>
          </cell>
          <cell r="BJ3381">
            <v>0</v>
          </cell>
        </row>
        <row r="3382">
          <cell r="D3382" t="str">
            <v>Univerzita J. Selyeho</v>
          </cell>
          <cell r="AN3382">
            <v>14.5</v>
          </cell>
          <cell r="AO3382">
            <v>16</v>
          </cell>
          <cell r="AP3382">
            <v>0</v>
          </cell>
          <cell r="AQ3382">
            <v>0</v>
          </cell>
          <cell r="AR3382">
            <v>14.5</v>
          </cell>
          <cell r="BF3382">
            <v>21.75</v>
          </cell>
          <cell r="BG3382">
            <v>23.707500000000003</v>
          </cell>
          <cell r="BH3382">
            <v>18.439166666666669</v>
          </cell>
          <cell r="BI3382">
            <v>16</v>
          </cell>
          <cell r="BJ3382">
            <v>0</v>
          </cell>
        </row>
        <row r="3383">
          <cell r="D3383" t="str">
            <v>Univerzita J. Selyeho</v>
          </cell>
          <cell r="AN3383">
            <v>9</v>
          </cell>
          <cell r="AO3383">
            <v>9</v>
          </cell>
          <cell r="AP3383">
            <v>0</v>
          </cell>
          <cell r="AQ3383">
            <v>0</v>
          </cell>
          <cell r="AR3383">
            <v>9</v>
          </cell>
          <cell r="BF3383">
            <v>13.5</v>
          </cell>
          <cell r="BG3383">
            <v>13.5</v>
          </cell>
          <cell r="BH3383">
            <v>10.8</v>
          </cell>
          <cell r="BI3383">
            <v>9</v>
          </cell>
          <cell r="BJ3383">
            <v>0</v>
          </cell>
        </row>
        <row r="3384">
          <cell r="D3384" t="str">
            <v>Univerzita J. Selyeho</v>
          </cell>
          <cell r="AN3384">
            <v>3.5</v>
          </cell>
          <cell r="AO3384">
            <v>3.5</v>
          </cell>
          <cell r="AP3384">
            <v>0</v>
          </cell>
          <cell r="AQ3384">
            <v>0</v>
          </cell>
          <cell r="AR3384">
            <v>3.5</v>
          </cell>
          <cell r="BF3384">
            <v>5.25</v>
          </cell>
          <cell r="BG3384">
            <v>5.7225000000000001</v>
          </cell>
          <cell r="BH3384">
            <v>5.7225000000000001</v>
          </cell>
          <cell r="BI3384">
            <v>3.5</v>
          </cell>
          <cell r="BJ3384">
            <v>0</v>
          </cell>
        </row>
        <row r="3385">
          <cell r="D3385" t="str">
            <v>Univerzita J. Selyeho</v>
          </cell>
          <cell r="AN3385">
            <v>2.5</v>
          </cell>
          <cell r="AO3385">
            <v>2.5</v>
          </cell>
          <cell r="AP3385">
            <v>0</v>
          </cell>
          <cell r="AQ3385">
            <v>0</v>
          </cell>
          <cell r="AR3385">
            <v>2.5</v>
          </cell>
          <cell r="BF3385">
            <v>3.75</v>
          </cell>
          <cell r="BG3385">
            <v>4.0875000000000004</v>
          </cell>
          <cell r="BH3385">
            <v>4.0875000000000004</v>
          </cell>
          <cell r="BI3385">
            <v>2.5</v>
          </cell>
          <cell r="BJ3385">
            <v>0</v>
          </cell>
        </row>
        <row r="3386">
          <cell r="D3386" t="str">
            <v>Univerzita J. Selyeho</v>
          </cell>
          <cell r="AN3386">
            <v>25</v>
          </cell>
          <cell r="AO3386">
            <v>25</v>
          </cell>
          <cell r="AP3386">
            <v>0</v>
          </cell>
          <cell r="AQ3386">
            <v>0</v>
          </cell>
          <cell r="AR3386">
            <v>25</v>
          </cell>
          <cell r="BF3386">
            <v>21.4</v>
          </cell>
          <cell r="BG3386">
            <v>22.256</v>
          </cell>
          <cell r="BH3386">
            <v>21.042036363636363</v>
          </cell>
          <cell r="BI3386">
            <v>25</v>
          </cell>
          <cell r="BJ3386">
            <v>0</v>
          </cell>
        </row>
        <row r="3387">
          <cell r="D3387" t="str">
            <v>Vysoká škola zdravotníctva a sociálnej práce sv. Alžbety v Bratislave, n. o.</v>
          </cell>
          <cell r="AN3387">
            <v>197</v>
          </cell>
          <cell r="AO3387">
            <v>197</v>
          </cell>
          <cell r="AP3387">
            <v>197</v>
          </cell>
          <cell r="AQ3387">
            <v>0</v>
          </cell>
          <cell r="AR3387">
            <v>197</v>
          </cell>
          <cell r="BF3387">
            <v>165.8</v>
          </cell>
          <cell r="BG3387">
            <v>356.47</v>
          </cell>
          <cell r="BH3387">
            <v>350.25972125435544</v>
          </cell>
          <cell r="BI3387">
            <v>197</v>
          </cell>
          <cell r="BJ3387">
            <v>0</v>
          </cell>
        </row>
        <row r="3388">
          <cell r="D3388" t="str">
            <v>Vysoká škola DTI</v>
          </cell>
          <cell r="AN3388">
            <v>106</v>
          </cell>
          <cell r="AO3388">
            <v>106</v>
          </cell>
          <cell r="AP3388">
            <v>0</v>
          </cell>
          <cell r="AQ3388">
            <v>0</v>
          </cell>
          <cell r="AR3388">
            <v>106</v>
          </cell>
          <cell r="BF3388">
            <v>84.1</v>
          </cell>
          <cell r="BG3388">
            <v>87.463999999999999</v>
          </cell>
          <cell r="BH3388">
            <v>83.090800000000002</v>
          </cell>
          <cell r="BI3388">
            <v>106</v>
          </cell>
          <cell r="BJ3388">
            <v>0</v>
          </cell>
        </row>
        <row r="3389">
          <cell r="D3389" t="str">
            <v>Slovenská poľnohospodárska univerzita v Nitre</v>
          </cell>
          <cell r="AN3389">
            <v>0</v>
          </cell>
          <cell r="AO3389">
            <v>2</v>
          </cell>
          <cell r="AP3389">
            <v>0</v>
          </cell>
          <cell r="AQ3389">
            <v>0</v>
          </cell>
          <cell r="AR3389">
            <v>0</v>
          </cell>
          <cell r="BF3389">
            <v>0</v>
          </cell>
          <cell r="BG3389">
            <v>0</v>
          </cell>
          <cell r="BH3389">
            <v>0</v>
          </cell>
          <cell r="BI3389">
            <v>2</v>
          </cell>
          <cell r="BJ3389">
            <v>0</v>
          </cell>
        </row>
        <row r="3390">
          <cell r="D3390" t="str">
            <v>Prešovská univerzita v Prešove</v>
          </cell>
          <cell r="AN3390">
            <v>0</v>
          </cell>
          <cell r="AO3390">
            <v>0</v>
          </cell>
          <cell r="AP3390">
            <v>0</v>
          </cell>
          <cell r="AQ3390">
            <v>0</v>
          </cell>
          <cell r="AR3390">
            <v>0</v>
          </cell>
          <cell r="BF3390">
            <v>0</v>
          </cell>
          <cell r="BG3390">
            <v>0</v>
          </cell>
          <cell r="BH3390">
            <v>0</v>
          </cell>
          <cell r="BI3390">
            <v>3</v>
          </cell>
          <cell r="BJ3390">
            <v>0</v>
          </cell>
        </row>
        <row r="3391">
          <cell r="D3391" t="str">
            <v>Ekonomická univerzita v Bratislave</v>
          </cell>
          <cell r="AN3391">
            <v>0</v>
          </cell>
          <cell r="AO3391">
            <v>0</v>
          </cell>
          <cell r="AP3391">
            <v>0</v>
          </cell>
          <cell r="AQ3391">
            <v>0</v>
          </cell>
          <cell r="AR3391">
            <v>0</v>
          </cell>
          <cell r="BF3391">
            <v>0</v>
          </cell>
          <cell r="BG3391">
            <v>0</v>
          </cell>
          <cell r="BH3391">
            <v>0</v>
          </cell>
          <cell r="BI3391">
            <v>3</v>
          </cell>
          <cell r="BJ3391">
            <v>0</v>
          </cell>
        </row>
        <row r="3392">
          <cell r="D3392" t="str">
            <v>Technická univerzita v Košiciach</v>
          </cell>
          <cell r="AN3392">
            <v>0</v>
          </cell>
          <cell r="AO3392">
            <v>4</v>
          </cell>
          <cell r="AP3392">
            <v>4</v>
          </cell>
          <cell r="AQ3392">
            <v>0</v>
          </cell>
          <cell r="AR3392">
            <v>0</v>
          </cell>
          <cell r="BF3392">
            <v>0</v>
          </cell>
          <cell r="BG3392">
            <v>0</v>
          </cell>
          <cell r="BH3392">
            <v>0</v>
          </cell>
          <cell r="BI3392">
            <v>4</v>
          </cell>
          <cell r="BJ3392">
            <v>0</v>
          </cell>
        </row>
        <row r="3393">
          <cell r="D3393" t="str">
            <v>Trenčianska univerzita Alexandra Dubčeka v Trenčíne</v>
          </cell>
          <cell r="AN3393">
            <v>0</v>
          </cell>
          <cell r="AO3393">
            <v>0</v>
          </cell>
          <cell r="AP3393">
            <v>0</v>
          </cell>
          <cell r="AQ3393">
            <v>0</v>
          </cell>
          <cell r="AR3393">
            <v>0</v>
          </cell>
          <cell r="BF3393">
            <v>0</v>
          </cell>
          <cell r="BG3393">
            <v>0</v>
          </cell>
          <cell r="BH3393">
            <v>0</v>
          </cell>
          <cell r="BI3393">
            <v>8</v>
          </cell>
          <cell r="BJ3393">
            <v>0</v>
          </cell>
        </row>
        <row r="3394">
          <cell r="D3394" t="str">
            <v>Vysoká škola múzických umení v Bratislave</v>
          </cell>
          <cell r="AN3394">
            <v>0</v>
          </cell>
          <cell r="AO3394">
            <v>0</v>
          </cell>
          <cell r="AP3394">
            <v>0</v>
          </cell>
          <cell r="AQ3394">
            <v>0</v>
          </cell>
          <cell r="AR3394">
            <v>0</v>
          </cell>
          <cell r="BF3394">
            <v>0</v>
          </cell>
          <cell r="BG3394">
            <v>0</v>
          </cell>
          <cell r="BH3394">
            <v>0</v>
          </cell>
          <cell r="BI3394">
            <v>3</v>
          </cell>
          <cell r="BJ3394">
            <v>0</v>
          </cell>
        </row>
        <row r="3395">
          <cell r="D3395" t="str">
            <v>Vysoká škola zdravotníctva a sociálnej práce sv. Alžbety v Bratislave, n. o.</v>
          </cell>
          <cell r="AN3395">
            <v>2</v>
          </cell>
          <cell r="AO3395">
            <v>0</v>
          </cell>
          <cell r="AP3395">
            <v>0</v>
          </cell>
          <cell r="AQ3395">
            <v>0</v>
          </cell>
          <cell r="AR3395">
            <v>0</v>
          </cell>
          <cell r="BF3395">
            <v>0</v>
          </cell>
          <cell r="BG3395">
            <v>0</v>
          </cell>
          <cell r="BH3395">
            <v>0</v>
          </cell>
          <cell r="BI3395">
            <v>2</v>
          </cell>
          <cell r="BJ3395">
            <v>0</v>
          </cell>
        </row>
        <row r="3396">
          <cell r="D3396" t="str">
            <v>Technická univerzita v Košiciach</v>
          </cell>
          <cell r="AN3396">
            <v>42</v>
          </cell>
          <cell r="AO3396">
            <v>45</v>
          </cell>
          <cell r="AP3396">
            <v>0</v>
          </cell>
          <cell r="AQ3396">
            <v>0</v>
          </cell>
          <cell r="AR3396">
            <v>42</v>
          </cell>
          <cell r="BF3396">
            <v>34.200000000000003</v>
          </cell>
          <cell r="BG3396">
            <v>50.616000000000007</v>
          </cell>
          <cell r="BH3396">
            <v>44.783703703703708</v>
          </cell>
          <cell r="BI3396">
            <v>45</v>
          </cell>
          <cell r="BJ3396">
            <v>0</v>
          </cell>
        </row>
        <row r="3397">
          <cell r="D3397" t="str">
            <v>Slovenská technická univerzita v Bratislave</v>
          </cell>
          <cell r="AN3397">
            <v>31</v>
          </cell>
          <cell r="AO3397">
            <v>31</v>
          </cell>
          <cell r="AP3397">
            <v>31</v>
          </cell>
          <cell r="AQ3397">
            <v>31</v>
          </cell>
          <cell r="AR3397">
            <v>31</v>
          </cell>
          <cell r="BF3397">
            <v>25.9</v>
          </cell>
          <cell r="BG3397">
            <v>38.332000000000001</v>
          </cell>
          <cell r="BH3397">
            <v>36.217601423487544</v>
          </cell>
          <cell r="BI3397">
            <v>31</v>
          </cell>
          <cell r="BJ3397">
            <v>0</v>
          </cell>
        </row>
        <row r="3398">
          <cell r="D3398" t="str">
            <v>Trenčianska univerzita Alexandra Dubčeka v Trenčíne</v>
          </cell>
          <cell r="AN3398">
            <v>93</v>
          </cell>
          <cell r="AO3398">
            <v>93</v>
          </cell>
          <cell r="AP3398">
            <v>0</v>
          </cell>
          <cell r="AQ3398">
            <v>0</v>
          </cell>
          <cell r="AR3398">
            <v>93</v>
          </cell>
          <cell r="BF3398">
            <v>139.5</v>
          </cell>
          <cell r="BG3398">
            <v>299.92500000000001</v>
          </cell>
          <cell r="BH3398">
            <v>280.57500000000005</v>
          </cell>
          <cell r="BI3398">
            <v>93</v>
          </cell>
          <cell r="BJ3398">
            <v>0</v>
          </cell>
        </row>
        <row r="3399">
          <cell r="D3399" t="str">
            <v>Univerzita Pavla Jozefa Šafárika v Košiciach</v>
          </cell>
          <cell r="AN3399">
            <v>0</v>
          </cell>
          <cell r="AO3399">
            <v>0</v>
          </cell>
          <cell r="AP3399">
            <v>0</v>
          </cell>
          <cell r="AQ3399">
            <v>0</v>
          </cell>
          <cell r="AR3399">
            <v>0</v>
          </cell>
          <cell r="BF3399">
            <v>0</v>
          </cell>
          <cell r="BG3399">
            <v>0</v>
          </cell>
          <cell r="BH3399">
            <v>0</v>
          </cell>
          <cell r="BI3399">
            <v>1</v>
          </cell>
          <cell r="BJ3399">
            <v>0</v>
          </cell>
        </row>
        <row r="3400">
          <cell r="D3400" t="str">
            <v>Katolícka univerzita v Ružomberku</v>
          </cell>
          <cell r="AN3400">
            <v>0</v>
          </cell>
          <cell r="AO3400">
            <v>0</v>
          </cell>
          <cell r="AP3400">
            <v>0</v>
          </cell>
          <cell r="AQ3400">
            <v>0</v>
          </cell>
          <cell r="AR3400">
            <v>0</v>
          </cell>
          <cell r="BF3400">
            <v>0</v>
          </cell>
          <cell r="BG3400">
            <v>0</v>
          </cell>
          <cell r="BH3400">
            <v>0</v>
          </cell>
          <cell r="BI3400">
            <v>3</v>
          </cell>
          <cell r="BJ3400">
            <v>0</v>
          </cell>
        </row>
        <row r="3401">
          <cell r="D3401" t="str">
            <v>Vysoká škola bezpečnostného manažérstva v Košiciach</v>
          </cell>
          <cell r="AN3401">
            <v>12</v>
          </cell>
          <cell r="AO3401">
            <v>0</v>
          </cell>
          <cell r="AP3401">
            <v>0</v>
          </cell>
          <cell r="AQ3401">
            <v>0</v>
          </cell>
          <cell r="AR3401">
            <v>0</v>
          </cell>
          <cell r="BF3401">
            <v>0</v>
          </cell>
          <cell r="BG3401">
            <v>0</v>
          </cell>
          <cell r="BH3401">
            <v>0</v>
          </cell>
          <cell r="BI3401">
            <v>12</v>
          </cell>
          <cell r="BJ3401">
            <v>0</v>
          </cell>
        </row>
        <row r="3402">
          <cell r="D3402" t="str">
            <v>Vysoká škola bezpečnostného manažérstva v Košiciach</v>
          </cell>
          <cell r="AN3402">
            <v>6</v>
          </cell>
          <cell r="AO3402">
            <v>0</v>
          </cell>
          <cell r="AP3402">
            <v>0</v>
          </cell>
          <cell r="AQ3402">
            <v>0</v>
          </cell>
          <cell r="AR3402">
            <v>6</v>
          </cell>
          <cell r="BF3402">
            <v>24</v>
          </cell>
          <cell r="BG3402">
            <v>51.12</v>
          </cell>
          <cell r="BH3402">
            <v>46.472727272727269</v>
          </cell>
          <cell r="BI3402">
            <v>6</v>
          </cell>
          <cell r="BJ3402">
            <v>6</v>
          </cell>
        </row>
        <row r="3403">
          <cell r="D3403" t="str">
            <v>Univerzita Komenského v Bratislave</v>
          </cell>
          <cell r="AN3403">
            <v>17</v>
          </cell>
          <cell r="AO3403">
            <v>18</v>
          </cell>
          <cell r="AP3403">
            <v>0</v>
          </cell>
          <cell r="AQ3403">
            <v>0</v>
          </cell>
          <cell r="AR3403">
            <v>17</v>
          </cell>
          <cell r="BF3403">
            <v>11.899999999999999</v>
          </cell>
          <cell r="BG3403">
            <v>14.160999999999998</v>
          </cell>
          <cell r="BH3403">
            <v>14.160999999999998</v>
          </cell>
          <cell r="BI3403">
            <v>18</v>
          </cell>
          <cell r="BJ3403">
            <v>0</v>
          </cell>
        </row>
        <row r="3404">
          <cell r="D3404" t="str">
            <v>Technická univerzita v Košiciach</v>
          </cell>
          <cell r="AN3404">
            <v>0</v>
          </cell>
          <cell r="AO3404">
            <v>6</v>
          </cell>
          <cell r="AP3404">
            <v>6</v>
          </cell>
          <cell r="AQ3404">
            <v>0</v>
          </cell>
          <cell r="AR3404">
            <v>0</v>
          </cell>
          <cell r="BF3404">
            <v>0</v>
          </cell>
          <cell r="BG3404">
            <v>0</v>
          </cell>
          <cell r="BH3404">
            <v>0</v>
          </cell>
          <cell r="BI3404">
            <v>6</v>
          </cell>
          <cell r="BJ3404">
            <v>0</v>
          </cell>
        </row>
        <row r="3405">
          <cell r="D3405" t="str">
            <v>Vysoká škola DTI</v>
          </cell>
          <cell r="AN3405">
            <v>37</v>
          </cell>
          <cell r="AO3405">
            <v>0</v>
          </cell>
          <cell r="AP3405">
            <v>0</v>
          </cell>
          <cell r="AQ3405">
            <v>0</v>
          </cell>
          <cell r="AR3405">
            <v>0</v>
          </cell>
          <cell r="BF3405">
            <v>0</v>
          </cell>
          <cell r="BG3405">
            <v>0</v>
          </cell>
          <cell r="BH3405">
            <v>0</v>
          </cell>
          <cell r="BI3405">
            <v>37</v>
          </cell>
          <cell r="BJ3405">
            <v>0</v>
          </cell>
        </row>
        <row r="3406">
          <cell r="D3406" t="str">
            <v>Univerzita Komenského v Bratislave</v>
          </cell>
          <cell r="AN3406">
            <v>0</v>
          </cell>
          <cell r="AO3406">
            <v>0</v>
          </cell>
          <cell r="AP3406">
            <v>0</v>
          </cell>
          <cell r="AQ3406">
            <v>0</v>
          </cell>
          <cell r="AR3406">
            <v>0</v>
          </cell>
          <cell r="BF3406">
            <v>0</v>
          </cell>
          <cell r="BG3406">
            <v>0</v>
          </cell>
          <cell r="BH3406">
            <v>0</v>
          </cell>
          <cell r="BI3406">
            <v>3</v>
          </cell>
          <cell r="BJ3406">
            <v>0</v>
          </cell>
        </row>
        <row r="3407">
          <cell r="D3407" t="str">
            <v>Univerzita Pavla Jozefa Šafárika v Košiciach</v>
          </cell>
          <cell r="AN3407">
            <v>0</v>
          </cell>
          <cell r="AO3407">
            <v>0</v>
          </cell>
          <cell r="AP3407">
            <v>0</v>
          </cell>
          <cell r="AQ3407">
            <v>0</v>
          </cell>
          <cell r="AR3407">
            <v>0</v>
          </cell>
          <cell r="BF3407">
            <v>0</v>
          </cell>
          <cell r="BG3407">
            <v>0</v>
          </cell>
          <cell r="BH3407">
            <v>0</v>
          </cell>
          <cell r="BI3407">
            <v>1</v>
          </cell>
          <cell r="BJ3407">
            <v>0</v>
          </cell>
        </row>
        <row r="3408">
          <cell r="D3408" t="str">
            <v>Univerzita veterinárskeho lekárstva a farmácie v Košiciach</v>
          </cell>
          <cell r="AN3408">
            <v>1</v>
          </cell>
          <cell r="AO3408">
            <v>0</v>
          </cell>
          <cell r="AP3408">
            <v>0</v>
          </cell>
          <cell r="AQ3408">
            <v>0</v>
          </cell>
          <cell r="AR3408">
            <v>0</v>
          </cell>
          <cell r="BF3408">
            <v>0</v>
          </cell>
          <cell r="BG3408">
            <v>0</v>
          </cell>
          <cell r="BH3408">
            <v>0</v>
          </cell>
          <cell r="BI3408">
            <v>1</v>
          </cell>
          <cell r="BJ3408">
            <v>0</v>
          </cell>
        </row>
        <row r="3409">
          <cell r="D3409" t="str">
            <v>Vysoká škola výtvarných umení v Bratislave</v>
          </cell>
          <cell r="AN3409">
            <v>0</v>
          </cell>
          <cell r="AO3409">
            <v>0</v>
          </cell>
          <cell r="AP3409">
            <v>0</v>
          </cell>
          <cell r="AQ3409">
            <v>0</v>
          </cell>
          <cell r="AR3409">
            <v>0</v>
          </cell>
          <cell r="BF3409">
            <v>0</v>
          </cell>
          <cell r="BG3409">
            <v>0</v>
          </cell>
          <cell r="BH3409">
            <v>0</v>
          </cell>
          <cell r="BI3409">
            <v>6</v>
          </cell>
          <cell r="BJ3409">
            <v>0</v>
          </cell>
        </row>
        <row r="3410">
          <cell r="D3410" t="str">
            <v>Vysoká škola výtvarných umení v Bratislave</v>
          </cell>
          <cell r="AN3410">
            <v>10</v>
          </cell>
          <cell r="AO3410">
            <v>12</v>
          </cell>
          <cell r="AP3410">
            <v>0</v>
          </cell>
          <cell r="AQ3410">
            <v>0</v>
          </cell>
          <cell r="AR3410">
            <v>10</v>
          </cell>
          <cell r="BF3410">
            <v>15</v>
          </cell>
          <cell r="BG3410">
            <v>48.45</v>
          </cell>
          <cell r="BH3410">
            <v>39.9</v>
          </cell>
          <cell r="BI3410">
            <v>12</v>
          </cell>
          <cell r="BJ3410">
            <v>0</v>
          </cell>
        </row>
        <row r="3411">
          <cell r="D3411" t="str">
            <v>Vysoká škola výtvarných umení v Bratislave</v>
          </cell>
          <cell r="AN3411">
            <v>9</v>
          </cell>
          <cell r="AO3411">
            <v>9</v>
          </cell>
          <cell r="AP3411">
            <v>0</v>
          </cell>
          <cell r="AQ3411">
            <v>0</v>
          </cell>
          <cell r="AR3411">
            <v>9</v>
          </cell>
          <cell r="BF3411">
            <v>13.5</v>
          </cell>
          <cell r="BG3411">
            <v>43.604999999999997</v>
          </cell>
          <cell r="BH3411">
            <v>29.07</v>
          </cell>
          <cell r="BI3411">
            <v>9</v>
          </cell>
          <cell r="BJ3411">
            <v>0</v>
          </cell>
        </row>
        <row r="3412">
          <cell r="D3412" t="str">
            <v>Vysoká škola výtvarných umení v Bratislave</v>
          </cell>
          <cell r="AN3412">
            <v>5</v>
          </cell>
          <cell r="AO3412">
            <v>6</v>
          </cell>
          <cell r="AP3412">
            <v>0</v>
          </cell>
          <cell r="AQ3412">
            <v>0</v>
          </cell>
          <cell r="AR3412">
            <v>5</v>
          </cell>
          <cell r="BF3412">
            <v>7.5</v>
          </cell>
          <cell r="BG3412">
            <v>24.225000000000001</v>
          </cell>
          <cell r="BH3412">
            <v>16.150000000000002</v>
          </cell>
          <cell r="BI3412">
            <v>6</v>
          </cell>
          <cell r="BJ3412">
            <v>0</v>
          </cell>
        </row>
        <row r="3413">
          <cell r="D3413" t="str">
            <v>Vysoká škola výtvarných umení v Bratislave</v>
          </cell>
          <cell r="AN3413">
            <v>10</v>
          </cell>
          <cell r="AO3413">
            <v>10</v>
          </cell>
          <cell r="AP3413">
            <v>0</v>
          </cell>
          <cell r="AQ3413">
            <v>0</v>
          </cell>
          <cell r="AR3413">
            <v>10</v>
          </cell>
          <cell r="BF3413">
            <v>15</v>
          </cell>
          <cell r="BG3413">
            <v>48.45</v>
          </cell>
          <cell r="BH3413">
            <v>37.753246753246756</v>
          </cell>
          <cell r="BI3413">
            <v>10</v>
          </cell>
          <cell r="BJ3413">
            <v>0</v>
          </cell>
        </row>
        <row r="3414">
          <cell r="D3414" t="str">
            <v>Vysoká škola výtvarných umení v Bratislave</v>
          </cell>
          <cell r="AN3414">
            <v>0</v>
          </cell>
          <cell r="AO3414">
            <v>0</v>
          </cell>
          <cell r="AP3414">
            <v>0</v>
          </cell>
          <cell r="AQ3414">
            <v>0</v>
          </cell>
          <cell r="AR3414">
            <v>0</v>
          </cell>
          <cell r="BF3414">
            <v>0</v>
          </cell>
          <cell r="BG3414">
            <v>0</v>
          </cell>
          <cell r="BH3414">
            <v>0</v>
          </cell>
          <cell r="BI3414">
            <v>2</v>
          </cell>
          <cell r="BJ3414">
            <v>0</v>
          </cell>
        </row>
        <row r="3415">
          <cell r="D3415" t="str">
            <v>Vysoká škola zdravotníctva a sociálnej práce sv. Alžbety v Bratislave, n. o.</v>
          </cell>
          <cell r="AN3415">
            <v>166</v>
          </cell>
          <cell r="AO3415">
            <v>0</v>
          </cell>
          <cell r="AP3415">
            <v>0</v>
          </cell>
          <cell r="AQ3415">
            <v>0</v>
          </cell>
          <cell r="AR3415">
            <v>0</v>
          </cell>
          <cell r="BF3415">
            <v>0</v>
          </cell>
          <cell r="BG3415">
            <v>0</v>
          </cell>
          <cell r="BH3415">
            <v>0</v>
          </cell>
          <cell r="BI3415">
            <v>166</v>
          </cell>
          <cell r="BJ3415">
            <v>0</v>
          </cell>
        </row>
        <row r="3416">
          <cell r="D3416" t="str">
            <v>Vysoká škola zdravotníctva a sociálnej práce sv. Alžbety v Bratislave, n. o.</v>
          </cell>
          <cell r="AN3416">
            <v>21</v>
          </cell>
          <cell r="AO3416">
            <v>21</v>
          </cell>
          <cell r="AP3416">
            <v>0</v>
          </cell>
          <cell r="AQ3416">
            <v>0</v>
          </cell>
          <cell r="AR3416">
            <v>21</v>
          </cell>
          <cell r="BF3416">
            <v>21</v>
          </cell>
          <cell r="BG3416">
            <v>45.15</v>
          </cell>
          <cell r="BH3416">
            <v>25.799999999999997</v>
          </cell>
          <cell r="BI3416">
            <v>21</v>
          </cell>
          <cell r="BJ3416">
            <v>0</v>
          </cell>
        </row>
        <row r="3417">
          <cell r="D3417" t="str">
            <v>Hudobná a umelecká akadémia Jána Albrechta - Banská Štiavnica, s. r. o., odborná vysoká škola</v>
          </cell>
          <cell r="AN3417">
            <v>4</v>
          </cell>
          <cell r="AO3417">
            <v>0</v>
          </cell>
          <cell r="AP3417">
            <v>0</v>
          </cell>
          <cell r="AQ3417">
            <v>0</v>
          </cell>
          <cell r="AR3417">
            <v>0</v>
          </cell>
          <cell r="BF3417">
            <v>0</v>
          </cell>
          <cell r="BG3417">
            <v>0</v>
          </cell>
          <cell r="BH3417">
            <v>0</v>
          </cell>
          <cell r="BI3417">
            <v>7</v>
          </cell>
          <cell r="BJ3417">
            <v>0</v>
          </cell>
        </row>
        <row r="3418">
          <cell r="D3418" t="str">
            <v>Hudobná a umelecká akadémia Jána Albrechta - Banská Štiavnica, s. r. o., odborná vysoká škola</v>
          </cell>
          <cell r="AN3418">
            <v>1</v>
          </cell>
          <cell r="AO3418">
            <v>0</v>
          </cell>
          <cell r="AP3418">
            <v>0</v>
          </cell>
          <cell r="AQ3418">
            <v>0</v>
          </cell>
          <cell r="AR3418">
            <v>1</v>
          </cell>
          <cell r="BF3418">
            <v>4</v>
          </cell>
          <cell r="BG3418">
            <v>4.4000000000000004</v>
          </cell>
          <cell r="BH3418">
            <v>4.4000000000000004</v>
          </cell>
          <cell r="BI3418">
            <v>2</v>
          </cell>
          <cell r="BJ3418">
            <v>1</v>
          </cell>
        </row>
        <row r="3419">
          <cell r="D3419" t="str">
            <v>Vysoká škola medzinárodného podnikania ISM Slovakia v Prešove</v>
          </cell>
          <cell r="AN3419">
            <v>10</v>
          </cell>
          <cell r="AO3419">
            <v>10</v>
          </cell>
          <cell r="AP3419">
            <v>0</v>
          </cell>
          <cell r="AQ3419">
            <v>0</v>
          </cell>
          <cell r="AR3419">
            <v>10</v>
          </cell>
          <cell r="BF3419">
            <v>15</v>
          </cell>
          <cell r="BG3419">
            <v>15</v>
          </cell>
          <cell r="BH3419">
            <v>15</v>
          </cell>
          <cell r="BI3419">
            <v>10</v>
          </cell>
          <cell r="BJ3419">
            <v>0</v>
          </cell>
        </row>
        <row r="3420">
          <cell r="D3420" t="str">
            <v>Univerzita Komenského v Bratislave</v>
          </cell>
          <cell r="AN3420">
            <v>6</v>
          </cell>
          <cell r="AO3420">
            <v>7</v>
          </cell>
          <cell r="AP3420">
            <v>0</v>
          </cell>
          <cell r="AQ3420">
            <v>0</v>
          </cell>
          <cell r="AR3420">
            <v>6</v>
          </cell>
          <cell r="BF3420">
            <v>9</v>
          </cell>
          <cell r="BG3420">
            <v>19.349999999999998</v>
          </cell>
          <cell r="BH3420">
            <v>19.349999999999998</v>
          </cell>
          <cell r="BI3420">
            <v>7</v>
          </cell>
          <cell r="BJ3420">
            <v>0</v>
          </cell>
        </row>
        <row r="3421">
          <cell r="D3421" t="str">
            <v>Univerzita Konštantína Filozofa v Nitre</v>
          </cell>
          <cell r="AN3421">
            <v>4</v>
          </cell>
          <cell r="AO3421">
            <v>0</v>
          </cell>
          <cell r="AP3421">
            <v>0</v>
          </cell>
          <cell r="AQ3421">
            <v>0</v>
          </cell>
          <cell r="AR3421">
            <v>4</v>
          </cell>
          <cell r="BF3421">
            <v>16</v>
          </cell>
          <cell r="BG3421">
            <v>17.600000000000001</v>
          </cell>
          <cell r="BH3421">
            <v>17.600000000000001</v>
          </cell>
          <cell r="BI3421">
            <v>4</v>
          </cell>
          <cell r="BJ3421">
            <v>4</v>
          </cell>
        </row>
        <row r="3422">
          <cell r="D3422" t="str">
            <v>Univerzita Konštantína Filozofa v Nitre</v>
          </cell>
          <cell r="AN3422">
            <v>0</v>
          </cell>
          <cell r="AO3422">
            <v>0</v>
          </cell>
          <cell r="AP3422">
            <v>0</v>
          </cell>
          <cell r="AQ3422">
            <v>0</v>
          </cell>
          <cell r="AR3422">
            <v>0</v>
          </cell>
          <cell r="BF3422">
            <v>0</v>
          </cell>
          <cell r="BG3422">
            <v>0</v>
          </cell>
          <cell r="BH3422">
            <v>0</v>
          </cell>
          <cell r="BI3422">
            <v>8</v>
          </cell>
          <cell r="BJ3422">
            <v>0</v>
          </cell>
        </row>
        <row r="3423">
          <cell r="D3423" t="str">
            <v>Univerzita Komenského v Bratislave</v>
          </cell>
          <cell r="AN3423">
            <v>0</v>
          </cell>
          <cell r="AO3423">
            <v>0</v>
          </cell>
          <cell r="AP3423">
            <v>0</v>
          </cell>
          <cell r="AQ3423">
            <v>0</v>
          </cell>
          <cell r="AR3423">
            <v>0</v>
          </cell>
          <cell r="BF3423">
            <v>0</v>
          </cell>
          <cell r="BG3423">
            <v>0</v>
          </cell>
          <cell r="BH3423">
            <v>0</v>
          </cell>
          <cell r="BI3423">
            <v>3</v>
          </cell>
          <cell r="BJ3423">
            <v>0</v>
          </cell>
        </row>
        <row r="3424">
          <cell r="D3424" t="str">
            <v>Univerzita sv. Cyrila a Metoda v Trnave</v>
          </cell>
          <cell r="AN3424">
            <v>30</v>
          </cell>
          <cell r="AO3424">
            <v>35</v>
          </cell>
          <cell r="AP3424">
            <v>0</v>
          </cell>
          <cell r="AQ3424">
            <v>0</v>
          </cell>
          <cell r="AR3424">
            <v>30</v>
          </cell>
          <cell r="BF3424">
            <v>21</v>
          </cell>
          <cell r="BG3424">
            <v>21</v>
          </cell>
          <cell r="BH3424">
            <v>21</v>
          </cell>
          <cell r="BI3424">
            <v>35</v>
          </cell>
          <cell r="BJ3424">
            <v>0</v>
          </cell>
        </row>
        <row r="3425">
          <cell r="D3425" t="str">
            <v>Univerzita sv. Cyrila a Metoda v Trnave</v>
          </cell>
          <cell r="AN3425">
            <v>25</v>
          </cell>
          <cell r="AO3425">
            <v>29</v>
          </cell>
          <cell r="AP3425">
            <v>0</v>
          </cell>
          <cell r="AQ3425">
            <v>0</v>
          </cell>
          <cell r="AR3425">
            <v>25</v>
          </cell>
          <cell r="BF3425">
            <v>37.5</v>
          </cell>
          <cell r="BG3425">
            <v>37.5</v>
          </cell>
          <cell r="BH3425">
            <v>37.5</v>
          </cell>
          <cell r="BI3425">
            <v>29</v>
          </cell>
          <cell r="BJ3425">
            <v>0</v>
          </cell>
        </row>
        <row r="3426">
          <cell r="D3426" t="str">
            <v>Univerzita sv. Cyrila a Metoda v Trnave</v>
          </cell>
          <cell r="AN3426">
            <v>7</v>
          </cell>
          <cell r="AO3426">
            <v>0</v>
          </cell>
          <cell r="AP3426">
            <v>0</v>
          </cell>
          <cell r="AQ3426">
            <v>0</v>
          </cell>
          <cell r="AR3426">
            <v>7</v>
          </cell>
          <cell r="BF3426">
            <v>28</v>
          </cell>
          <cell r="BG3426">
            <v>30.800000000000004</v>
          </cell>
          <cell r="BH3426">
            <v>30.800000000000004</v>
          </cell>
          <cell r="BI3426">
            <v>8</v>
          </cell>
          <cell r="BJ3426">
            <v>7</v>
          </cell>
        </row>
        <row r="3427">
          <cell r="D3427" t="str">
            <v>Univerzita Konštantína Filozofa v Nitre</v>
          </cell>
          <cell r="AN3427">
            <v>0</v>
          </cell>
          <cell r="AO3427">
            <v>0</v>
          </cell>
          <cell r="AP3427">
            <v>0</v>
          </cell>
          <cell r="AQ3427">
            <v>0</v>
          </cell>
          <cell r="AR3427">
            <v>0</v>
          </cell>
          <cell r="BF3427">
            <v>0</v>
          </cell>
          <cell r="BG3427">
            <v>0</v>
          </cell>
          <cell r="BH3427">
            <v>0</v>
          </cell>
          <cell r="BI3427">
            <v>2</v>
          </cell>
          <cell r="BJ3427">
            <v>0</v>
          </cell>
        </row>
        <row r="3428">
          <cell r="D3428" t="str">
            <v>Univerzita Komenského v Bratislave</v>
          </cell>
          <cell r="AN3428">
            <v>20</v>
          </cell>
          <cell r="AO3428">
            <v>20</v>
          </cell>
          <cell r="AP3428">
            <v>0</v>
          </cell>
          <cell r="AQ3428">
            <v>0</v>
          </cell>
          <cell r="AR3428">
            <v>20</v>
          </cell>
          <cell r="BF3428">
            <v>30</v>
          </cell>
          <cell r="BG3428">
            <v>35.699999999999996</v>
          </cell>
          <cell r="BH3428">
            <v>35.699999999999996</v>
          </cell>
          <cell r="BI3428">
            <v>20</v>
          </cell>
          <cell r="BJ3428">
            <v>0</v>
          </cell>
        </row>
        <row r="3429">
          <cell r="D3429" t="str">
            <v>Univerzita Pavla Jozefa Šafárika v Košiciach</v>
          </cell>
          <cell r="AN3429">
            <v>7</v>
          </cell>
          <cell r="AO3429">
            <v>8</v>
          </cell>
          <cell r="AP3429">
            <v>0</v>
          </cell>
          <cell r="AQ3429">
            <v>0</v>
          </cell>
          <cell r="AR3429">
            <v>7</v>
          </cell>
          <cell r="BF3429">
            <v>4.8999999999999995</v>
          </cell>
          <cell r="BG3429">
            <v>5.365499999999999</v>
          </cell>
          <cell r="BH3429">
            <v>4.4667106598984763</v>
          </cell>
          <cell r="BI3429">
            <v>8</v>
          </cell>
          <cell r="BJ3429">
            <v>0</v>
          </cell>
        </row>
        <row r="3430">
          <cell r="D3430" t="str">
            <v>Trnavská univerzita v Trnave</v>
          </cell>
          <cell r="AN3430">
            <v>2</v>
          </cell>
          <cell r="AO3430">
            <v>2</v>
          </cell>
          <cell r="AP3430">
            <v>0</v>
          </cell>
          <cell r="AQ3430">
            <v>0</v>
          </cell>
          <cell r="AR3430">
            <v>2</v>
          </cell>
          <cell r="BF3430">
            <v>3</v>
          </cell>
          <cell r="BG3430">
            <v>3</v>
          </cell>
          <cell r="BH3430">
            <v>2</v>
          </cell>
          <cell r="BI3430">
            <v>2</v>
          </cell>
          <cell r="BJ3430">
            <v>0</v>
          </cell>
        </row>
        <row r="3431">
          <cell r="D3431" t="str">
            <v>Trnavská univerzita v Trnave</v>
          </cell>
          <cell r="AN3431">
            <v>1</v>
          </cell>
          <cell r="AO3431">
            <v>1</v>
          </cell>
          <cell r="AP3431">
            <v>0</v>
          </cell>
          <cell r="AQ3431">
            <v>0</v>
          </cell>
          <cell r="AR3431">
            <v>1</v>
          </cell>
          <cell r="BF3431">
            <v>0.7</v>
          </cell>
          <cell r="BG3431">
            <v>0.7</v>
          </cell>
          <cell r="BH3431">
            <v>0.66666666666666663</v>
          </cell>
          <cell r="BI3431">
            <v>1</v>
          </cell>
          <cell r="BJ3431">
            <v>0</v>
          </cell>
        </row>
        <row r="3432">
          <cell r="D3432" t="str">
            <v>Univerzita Pavla Jozefa Šafárika v Košiciach</v>
          </cell>
          <cell r="AN3432">
            <v>2</v>
          </cell>
          <cell r="AO3432">
            <v>2</v>
          </cell>
          <cell r="AP3432">
            <v>2</v>
          </cell>
          <cell r="AQ3432">
            <v>2</v>
          </cell>
          <cell r="AR3432">
            <v>2</v>
          </cell>
          <cell r="BF3432">
            <v>3</v>
          </cell>
          <cell r="BG3432">
            <v>3.96</v>
          </cell>
          <cell r="BH3432">
            <v>3.96</v>
          </cell>
          <cell r="BI3432">
            <v>2</v>
          </cell>
          <cell r="BJ3432">
            <v>0</v>
          </cell>
        </row>
        <row r="3433">
          <cell r="D3433" t="str">
            <v>Univerzita Pavla Jozefa Šafárika v Košiciach</v>
          </cell>
          <cell r="AN3433">
            <v>0.5</v>
          </cell>
          <cell r="AO3433">
            <v>0.5</v>
          </cell>
          <cell r="AP3433">
            <v>0.5</v>
          </cell>
          <cell r="AQ3433">
            <v>0.5</v>
          </cell>
          <cell r="AR3433">
            <v>0.5</v>
          </cell>
          <cell r="BF3433">
            <v>0.75</v>
          </cell>
          <cell r="BG3433">
            <v>0.89249999999999996</v>
          </cell>
          <cell r="BH3433">
            <v>0.89249999999999996</v>
          </cell>
          <cell r="BI3433">
            <v>0.5</v>
          </cell>
          <cell r="BJ3433">
            <v>0</v>
          </cell>
        </row>
        <row r="3434">
          <cell r="D3434" t="str">
            <v>Univerzita Pavla Jozefa Šafárika v Košiciach</v>
          </cell>
          <cell r="AN3434">
            <v>2</v>
          </cell>
          <cell r="AO3434">
            <v>3</v>
          </cell>
          <cell r="AP3434">
            <v>3</v>
          </cell>
          <cell r="AQ3434">
            <v>2</v>
          </cell>
          <cell r="AR3434">
            <v>2</v>
          </cell>
          <cell r="BF3434">
            <v>1.4</v>
          </cell>
          <cell r="BG3434">
            <v>1.9599999999999997</v>
          </cell>
          <cell r="BH3434">
            <v>1.9599999999999997</v>
          </cell>
          <cell r="BI3434">
            <v>3</v>
          </cell>
          <cell r="BJ3434">
            <v>0</v>
          </cell>
        </row>
        <row r="3435">
          <cell r="D3435" t="str">
            <v>Univerzita Pavla Jozefa Šafárika v Košiciach</v>
          </cell>
          <cell r="AN3435">
            <v>6</v>
          </cell>
          <cell r="AO3435">
            <v>6</v>
          </cell>
          <cell r="AP3435">
            <v>6</v>
          </cell>
          <cell r="AQ3435">
            <v>6</v>
          </cell>
          <cell r="AR3435">
            <v>6</v>
          </cell>
          <cell r="BF3435">
            <v>4.1999999999999993</v>
          </cell>
          <cell r="BG3435">
            <v>6.2159999999999993</v>
          </cell>
          <cell r="BH3435">
            <v>6.2159999999999993</v>
          </cell>
          <cell r="BI3435">
            <v>6</v>
          </cell>
          <cell r="BJ3435">
            <v>0</v>
          </cell>
        </row>
        <row r="3436">
          <cell r="D3436" t="str">
            <v>Univerzita Pavla Jozefa Šafárika v Košiciach</v>
          </cell>
          <cell r="AN3436">
            <v>1</v>
          </cell>
          <cell r="AO3436">
            <v>1</v>
          </cell>
          <cell r="AP3436">
            <v>1</v>
          </cell>
          <cell r="AQ3436">
            <v>1</v>
          </cell>
          <cell r="AR3436">
            <v>1</v>
          </cell>
          <cell r="BF3436">
            <v>0.7</v>
          </cell>
          <cell r="BG3436">
            <v>1.036</v>
          </cell>
          <cell r="BH3436">
            <v>1.003625</v>
          </cell>
          <cell r="BI3436">
            <v>1</v>
          </cell>
          <cell r="BJ3436">
            <v>0</v>
          </cell>
        </row>
        <row r="3437">
          <cell r="D3437" t="str">
            <v>Univerzita Pavla Jozefa Šafárika v Košiciach</v>
          </cell>
          <cell r="AN3437">
            <v>2</v>
          </cell>
          <cell r="AO3437">
            <v>2</v>
          </cell>
          <cell r="AP3437">
            <v>0</v>
          </cell>
          <cell r="AQ3437">
            <v>0</v>
          </cell>
          <cell r="AR3437">
            <v>2</v>
          </cell>
          <cell r="BF3437">
            <v>1.4</v>
          </cell>
          <cell r="BG3437">
            <v>2.0720000000000001</v>
          </cell>
          <cell r="BH3437">
            <v>1.9185185185185185</v>
          </cell>
          <cell r="BI3437">
            <v>2</v>
          </cell>
          <cell r="BJ3437">
            <v>0</v>
          </cell>
        </row>
        <row r="3438">
          <cell r="D3438" t="str">
            <v>Univerzita Pavla Jozefa Šafárika v Košiciach</v>
          </cell>
          <cell r="AN3438">
            <v>1</v>
          </cell>
          <cell r="AO3438">
            <v>1</v>
          </cell>
          <cell r="AP3438">
            <v>1</v>
          </cell>
          <cell r="AQ3438">
            <v>1</v>
          </cell>
          <cell r="AR3438">
            <v>1</v>
          </cell>
          <cell r="BF3438">
            <v>0.7</v>
          </cell>
          <cell r="BG3438">
            <v>1.036</v>
          </cell>
          <cell r="BH3438">
            <v>1.036</v>
          </cell>
          <cell r="BI3438">
            <v>1</v>
          </cell>
          <cell r="BJ3438">
            <v>0</v>
          </cell>
        </row>
        <row r="3439">
          <cell r="D3439" t="str">
            <v>Univerzita Pavla Jozefa Šafárika v Košiciach</v>
          </cell>
          <cell r="AN3439">
            <v>1</v>
          </cell>
          <cell r="AO3439">
            <v>1</v>
          </cell>
          <cell r="AP3439">
            <v>0</v>
          </cell>
          <cell r="AQ3439">
            <v>0</v>
          </cell>
          <cell r="AR3439">
            <v>1</v>
          </cell>
          <cell r="BF3439">
            <v>0.7</v>
          </cell>
          <cell r="BG3439">
            <v>1.036</v>
          </cell>
          <cell r="BH3439">
            <v>0.8201666666666666</v>
          </cell>
          <cell r="BI3439">
            <v>1</v>
          </cell>
          <cell r="BJ3439">
            <v>0</v>
          </cell>
        </row>
        <row r="3440">
          <cell r="D3440" t="str">
            <v>Univerzita Konštantína Filozofa v Nitre</v>
          </cell>
          <cell r="AN3440">
            <v>7</v>
          </cell>
          <cell r="AO3440">
            <v>7</v>
          </cell>
          <cell r="AP3440">
            <v>0</v>
          </cell>
          <cell r="AQ3440">
            <v>0</v>
          </cell>
          <cell r="AR3440">
            <v>7</v>
          </cell>
          <cell r="BF3440">
            <v>10.5</v>
          </cell>
          <cell r="BG3440">
            <v>11.445</v>
          </cell>
          <cell r="BH3440">
            <v>10.892482758620691</v>
          </cell>
          <cell r="BI3440">
            <v>7</v>
          </cell>
          <cell r="BJ3440">
            <v>0</v>
          </cell>
        </row>
        <row r="3441">
          <cell r="D3441" t="str">
            <v>Univerzita Konštantína Filozofa v Nitre</v>
          </cell>
          <cell r="AN3441">
            <v>1</v>
          </cell>
          <cell r="AO3441">
            <v>0</v>
          </cell>
          <cell r="AP3441">
            <v>0</v>
          </cell>
          <cell r="AQ3441">
            <v>0</v>
          </cell>
          <cell r="AR3441">
            <v>1</v>
          </cell>
          <cell r="BF3441">
            <v>4</v>
          </cell>
          <cell r="BG3441">
            <v>4.4000000000000004</v>
          </cell>
          <cell r="BH3441">
            <v>2.2000000000000002</v>
          </cell>
          <cell r="BI3441">
            <v>1</v>
          </cell>
          <cell r="BJ3441">
            <v>1</v>
          </cell>
        </row>
        <row r="3442">
          <cell r="D3442" t="str">
            <v>Univerzita Konštantína Filozofa v Nitre</v>
          </cell>
          <cell r="AN3442">
            <v>0</v>
          </cell>
          <cell r="AO3442">
            <v>0</v>
          </cell>
          <cell r="AP3442">
            <v>0</v>
          </cell>
          <cell r="AQ3442">
            <v>0</v>
          </cell>
          <cell r="AR3442">
            <v>0</v>
          </cell>
          <cell r="BF3442">
            <v>0</v>
          </cell>
          <cell r="BG3442">
            <v>0</v>
          </cell>
          <cell r="BH3442">
            <v>0</v>
          </cell>
          <cell r="BI3442">
            <v>1</v>
          </cell>
          <cell r="BJ3442">
            <v>0</v>
          </cell>
        </row>
        <row r="3443">
          <cell r="D3443" t="str">
            <v>Univerzita Konštantína Filozofa v Nitre</v>
          </cell>
          <cell r="AN3443">
            <v>0</v>
          </cell>
          <cell r="AO3443">
            <v>0</v>
          </cell>
          <cell r="AP3443">
            <v>0</v>
          </cell>
          <cell r="AQ3443">
            <v>0</v>
          </cell>
          <cell r="AR3443">
            <v>0</v>
          </cell>
          <cell r="BF3443">
            <v>0</v>
          </cell>
          <cell r="BG3443">
            <v>0</v>
          </cell>
          <cell r="BH3443">
            <v>0</v>
          </cell>
          <cell r="BI3443">
            <v>1</v>
          </cell>
          <cell r="BJ3443">
            <v>0</v>
          </cell>
        </row>
        <row r="3444">
          <cell r="D3444" t="str">
            <v>Univerzita Mateja Bela v Banskej Bystrici</v>
          </cell>
          <cell r="AN3444">
            <v>0</v>
          </cell>
          <cell r="AO3444">
            <v>0</v>
          </cell>
          <cell r="AP3444">
            <v>0</v>
          </cell>
          <cell r="AQ3444">
            <v>0</v>
          </cell>
          <cell r="AR3444">
            <v>0</v>
          </cell>
          <cell r="BF3444">
            <v>0</v>
          </cell>
          <cell r="BG3444">
            <v>0</v>
          </cell>
          <cell r="BH3444">
            <v>0</v>
          </cell>
          <cell r="BI3444">
            <v>2</v>
          </cell>
          <cell r="BJ3444">
            <v>0</v>
          </cell>
        </row>
        <row r="3445">
          <cell r="D3445" t="str">
            <v>Univerzita Mateja Bela v Banskej Bystrici</v>
          </cell>
          <cell r="AN3445">
            <v>0.5</v>
          </cell>
          <cell r="AO3445">
            <v>0.5</v>
          </cell>
          <cell r="AP3445">
            <v>0</v>
          </cell>
          <cell r="AQ3445">
            <v>0</v>
          </cell>
          <cell r="AR3445">
            <v>0.5</v>
          </cell>
          <cell r="BF3445">
            <v>0.75</v>
          </cell>
          <cell r="BG3445">
            <v>0.89249999999999996</v>
          </cell>
          <cell r="BH3445">
            <v>0.76500000000000001</v>
          </cell>
          <cell r="BI3445">
            <v>0.5</v>
          </cell>
          <cell r="BJ3445">
            <v>0</v>
          </cell>
        </row>
        <row r="3446">
          <cell r="D3446" t="str">
            <v>Univerzita Mateja Bela v Banskej Bystrici</v>
          </cell>
          <cell r="AN3446">
            <v>0</v>
          </cell>
          <cell r="AO3446">
            <v>4</v>
          </cell>
          <cell r="AP3446">
            <v>0</v>
          </cell>
          <cell r="AQ3446">
            <v>0</v>
          </cell>
          <cell r="AR3446">
            <v>0</v>
          </cell>
          <cell r="BF3446">
            <v>0</v>
          </cell>
          <cell r="BG3446">
            <v>0</v>
          </cell>
          <cell r="BH3446">
            <v>0</v>
          </cell>
          <cell r="BI3446">
            <v>4</v>
          </cell>
          <cell r="BJ3446">
            <v>0</v>
          </cell>
        </row>
        <row r="3447">
          <cell r="D3447" t="str">
            <v>Univerzita Mateja Bela v Banskej Bystrici</v>
          </cell>
          <cell r="AN3447">
            <v>0</v>
          </cell>
          <cell r="AO3447">
            <v>0</v>
          </cell>
          <cell r="AP3447">
            <v>0</v>
          </cell>
          <cell r="AQ3447">
            <v>0</v>
          </cell>
          <cell r="AR3447">
            <v>0</v>
          </cell>
          <cell r="BF3447">
            <v>0</v>
          </cell>
          <cell r="BG3447">
            <v>0</v>
          </cell>
          <cell r="BH3447">
            <v>0</v>
          </cell>
          <cell r="BI3447">
            <v>1</v>
          </cell>
          <cell r="BJ3447">
            <v>0</v>
          </cell>
        </row>
        <row r="3448">
          <cell r="D3448" t="str">
            <v>Univerzita Pavla Jozefa Šafárika v Košiciach</v>
          </cell>
          <cell r="AN3448">
            <v>13</v>
          </cell>
          <cell r="AO3448">
            <v>13</v>
          </cell>
          <cell r="AP3448">
            <v>0</v>
          </cell>
          <cell r="AQ3448">
            <v>0</v>
          </cell>
          <cell r="AR3448">
            <v>13</v>
          </cell>
          <cell r="BF3448">
            <v>19.5</v>
          </cell>
          <cell r="BG3448">
            <v>41.924999999999997</v>
          </cell>
          <cell r="BH3448">
            <v>39.220161290322579</v>
          </cell>
          <cell r="BI3448">
            <v>13</v>
          </cell>
          <cell r="BJ3448">
            <v>0</v>
          </cell>
        </row>
        <row r="3449">
          <cell r="D3449" t="str">
            <v>Univerzita Mateja Bela v Banskej Bystrici</v>
          </cell>
          <cell r="AN3449">
            <v>1.5</v>
          </cell>
          <cell r="AO3449">
            <v>2</v>
          </cell>
          <cell r="AP3449">
            <v>0</v>
          </cell>
          <cell r="AQ3449">
            <v>0</v>
          </cell>
          <cell r="AR3449">
            <v>1.5</v>
          </cell>
          <cell r="BF3449">
            <v>1.0499999999999998</v>
          </cell>
          <cell r="BG3449">
            <v>1.5749999999999997</v>
          </cell>
          <cell r="BH3449">
            <v>1.5749999999999997</v>
          </cell>
          <cell r="BI3449">
            <v>2</v>
          </cell>
          <cell r="BJ3449">
            <v>0</v>
          </cell>
        </row>
        <row r="3450">
          <cell r="D3450" t="str">
            <v>Univerzita Mateja Bela v Banskej Bystrici</v>
          </cell>
          <cell r="AN3450">
            <v>0</v>
          </cell>
          <cell r="AO3450">
            <v>0</v>
          </cell>
          <cell r="AP3450">
            <v>0</v>
          </cell>
          <cell r="AQ3450">
            <v>0</v>
          </cell>
          <cell r="AR3450">
            <v>0</v>
          </cell>
          <cell r="BF3450">
            <v>0</v>
          </cell>
          <cell r="BG3450">
            <v>0</v>
          </cell>
          <cell r="BH3450">
            <v>0</v>
          </cell>
          <cell r="BI3450">
            <v>1</v>
          </cell>
          <cell r="BJ3450">
            <v>0</v>
          </cell>
        </row>
        <row r="3451">
          <cell r="D3451" t="str">
            <v>Univerzita Mateja Bela v Banskej Bystrici</v>
          </cell>
          <cell r="AN3451">
            <v>6</v>
          </cell>
          <cell r="AO3451">
            <v>6</v>
          </cell>
          <cell r="AP3451">
            <v>0</v>
          </cell>
          <cell r="AQ3451">
            <v>0</v>
          </cell>
          <cell r="AR3451">
            <v>6</v>
          </cell>
          <cell r="BF3451">
            <v>9</v>
          </cell>
          <cell r="BG3451">
            <v>9.36</v>
          </cell>
          <cell r="BH3451">
            <v>8.2659740259740246</v>
          </cell>
          <cell r="BI3451">
            <v>6</v>
          </cell>
          <cell r="BJ3451">
            <v>0</v>
          </cell>
        </row>
        <row r="3452">
          <cell r="D3452" t="str">
            <v>Univerzita Mateja Bela v Banskej Bystrici</v>
          </cell>
          <cell r="AN3452">
            <v>3</v>
          </cell>
          <cell r="AO3452">
            <v>3</v>
          </cell>
          <cell r="AP3452">
            <v>0</v>
          </cell>
          <cell r="AQ3452">
            <v>0</v>
          </cell>
          <cell r="AR3452">
            <v>3</v>
          </cell>
          <cell r="BF3452">
            <v>4.5</v>
          </cell>
          <cell r="BG3452">
            <v>5.625</v>
          </cell>
          <cell r="BH3452">
            <v>4.9675324675324672</v>
          </cell>
          <cell r="BI3452">
            <v>3</v>
          </cell>
          <cell r="BJ3452">
            <v>0</v>
          </cell>
        </row>
        <row r="3453">
          <cell r="D3453" t="str">
            <v>Univerzita Mateja Bela v Banskej Bystrici</v>
          </cell>
          <cell r="AN3453">
            <v>4</v>
          </cell>
          <cell r="AO3453">
            <v>4</v>
          </cell>
          <cell r="AP3453">
            <v>0</v>
          </cell>
          <cell r="AQ3453">
            <v>0</v>
          </cell>
          <cell r="AR3453">
            <v>4</v>
          </cell>
          <cell r="BF3453">
            <v>6</v>
          </cell>
          <cell r="BG3453">
            <v>9</v>
          </cell>
          <cell r="BH3453">
            <v>9</v>
          </cell>
          <cell r="BI3453">
            <v>4</v>
          </cell>
          <cell r="BJ3453">
            <v>0</v>
          </cell>
        </row>
        <row r="3454">
          <cell r="D3454" t="str">
            <v>Univerzita Mateja Bela v Banskej Bystrici</v>
          </cell>
          <cell r="AN3454">
            <v>12</v>
          </cell>
          <cell r="AO3454">
            <v>12</v>
          </cell>
          <cell r="AP3454">
            <v>0</v>
          </cell>
          <cell r="AQ3454">
            <v>0</v>
          </cell>
          <cell r="AR3454">
            <v>12</v>
          </cell>
          <cell r="BF3454">
            <v>18</v>
          </cell>
          <cell r="BG3454">
            <v>18</v>
          </cell>
          <cell r="BH3454">
            <v>9</v>
          </cell>
          <cell r="BI3454">
            <v>12</v>
          </cell>
          <cell r="BJ3454">
            <v>0</v>
          </cell>
        </row>
        <row r="3455">
          <cell r="D3455" t="str">
            <v>Univerzita Mateja Bela v Banskej Bystrici</v>
          </cell>
          <cell r="AN3455">
            <v>2</v>
          </cell>
          <cell r="AO3455">
            <v>2</v>
          </cell>
          <cell r="AP3455">
            <v>0</v>
          </cell>
          <cell r="AQ3455">
            <v>0</v>
          </cell>
          <cell r="AR3455">
            <v>2</v>
          </cell>
          <cell r="BF3455">
            <v>3</v>
          </cell>
          <cell r="BG3455">
            <v>3.75</v>
          </cell>
          <cell r="BH3455">
            <v>3.3116883116883113</v>
          </cell>
          <cell r="BI3455">
            <v>2</v>
          </cell>
          <cell r="BJ3455">
            <v>0</v>
          </cell>
        </row>
        <row r="3456">
          <cell r="D3456" t="str">
            <v>Univerzita Mateja Bela v Banskej Bystrici</v>
          </cell>
          <cell r="AN3456">
            <v>2</v>
          </cell>
          <cell r="AO3456">
            <v>2</v>
          </cell>
          <cell r="AP3456">
            <v>0</v>
          </cell>
          <cell r="AQ3456">
            <v>0</v>
          </cell>
          <cell r="AR3456">
            <v>2</v>
          </cell>
          <cell r="BF3456">
            <v>3</v>
          </cell>
          <cell r="BG3456">
            <v>3.75</v>
          </cell>
          <cell r="BH3456">
            <v>3.3116883116883113</v>
          </cell>
          <cell r="BI3456">
            <v>2</v>
          </cell>
          <cell r="BJ3456">
            <v>0</v>
          </cell>
        </row>
        <row r="3457">
          <cell r="D3457" t="str">
            <v>Univerzita Mateja Bela v Banskej Bystrici</v>
          </cell>
          <cell r="AN3457">
            <v>2</v>
          </cell>
          <cell r="AO3457">
            <v>2</v>
          </cell>
          <cell r="AP3457">
            <v>0</v>
          </cell>
          <cell r="AQ3457">
            <v>0</v>
          </cell>
          <cell r="AR3457">
            <v>2</v>
          </cell>
          <cell r="BF3457">
            <v>3</v>
          </cell>
          <cell r="BG3457">
            <v>3.75</v>
          </cell>
          <cell r="BH3457">
            <v>3.3116883116883113</v>
          </cell>
          <cell r="BI3457">
            <v>2</v>
          </cell>
          <cell r="BJ3457">
            <v>0</v>
          </cell>
        </row>
        <row r="3458">
          <cell r="D3458" t="str">
            <v>Univerzita Mateja Bela v Banskej Bystrici</v>
          </cell>
          <cell r="AN3458">
            <v>0</v>
          </cell>
          <cell r="AO3458">
            <v>0</v>
          </cell>
          <cell r="AP3458">
            <v>0</v>
          </cell>
          <cell r="AQ3458">
            <v>0</v>
          </cell>
          <cell r="AR3458">
            <v>0</v>
          </cell>
          <cell r="BF3458">
            <v>0</v>
          </cell>
          <cell r="BG3458">
            <v>0</v>
          </cell>
          <cell r="BH3458">
            <v>0</v>
          </cell>
          <cell r="BI3458">
            <v>1</v>
          </cell>
          <cell r="BJ3458">
            <v>0</v>
          </cell>
        </row>
        <row r="3459">
          <cell r="D3459" t="str">
            <v>Univerzita Mateja Bela v Banskej Bystrici</v>
          </cell>
          <cell r="AN3459">
            <v>1</v>
          </cell>
          <cell r="AO3459">
            <v>1</v>
          </cell>
          <cell r="AP3459">
            <v>0</v>
          </cell>
          <cell r="AQ3459">
            <v>0</v>
          </cell>
          <cell r="AR3459">
            <v>1</v>
          </cell>
          <cell r="BF3459">
            <v>1.5</v>
          </cell>
          <cell r="BG3459">
            <v>1.5</v>
          </cell>
          <cell r="BH3459">
            <v>1.2857142857142858</v>
          </cell>
          <cell r="BI3459">
            <v>1</v>
          </cell>
          <cell r="BJ3459">
            <v>0</v>
          </cell>
        </row>
        <row r="3460">
          <cell r="D3460" t="str">
            <v>Univerzita Mateja Bela v Banskej Bystrici</v>
          </cell>
          <cell r="AN3460">
            <v>3</v>
          </cell>
          <cell r="AO3460">
            <v>3</v>
          </cell>
          <cell r="AP3460">
            <v>0</v>
          </cell>
          <cell r="AQ3460">
            <v>0</v>
          </cell>
          <cell r="AR3460">
            <v>3</v>
          </cell>
          <cell r="BF3460">
            <v>2.0999999999999996</v>
          </cell>
          <cell r="BG3460">
            <v>2.6249999999999996</v>
          </cell>
          <cell r="BH3460">
            <v>2.4609374999999996</v>
          </cell>
          <cell r="BI3460">
            <v>3</v>
          </cell>
          <cell r="BJ3460">
            <v>0</v>
          </cell>
        </row>
        <row r="3461">
          <cell r="D3461" t="str">
            <v>Univerzita Mateja Bela v Banskej Bystrici</v>
          </cell>
          <cell r="AN3461">
            <v>1</v>
          </cell>
          <cell r="AO3461">
            <v>1</v>
          </cell>
          <cell r="AP3461">
            <v>0</v>
          </cell>
          <cell r="AQ3461">
            <v>0</v>
          </cell>
          <cell r="AR3461">
            <v>1</v>
          </cell>
          <cell r="BF3461">
            <v>0.7</v>
          </cell>
          <cell r="BG3461">
            <v>0.8889999999999999</v>
          </cell>
          <cell r="BH3461">
            <v>0.8889999999999999</v>
          </cell>
          <cell r="BI3461">
            <v>1</v>
          </cell>
          <cell r="BJ3461">
            <v>0</v>
          </cell>
        </row>
        <row r="3462">
          <cell r="D3462" t="str">
            <v>Univerzita Mateja Bela v Banskej Bystrici</v>
          </cell>
          <cell r="AN3462">
            <v>1</v>
          </cell>
          <cell r="AO3462">
            <v>1</v>
          </cell>
          <cell r="AP3462">
            <v>0</v>
          </cell>
          <cell r="AQ3462">
            <v>0</v>
          </cell>
          <cell r="AR3462">
            <v>1</v>
          </cell>
          <cell r="BF3462">
            <v>0.7</v>
          </cell>
          <cell r="BG3462">
            <v>0.7</v>
          </cell>
          <cell r="BH3462">
            <v>0.65625</v>
          </cell>
          <cell r="BI3462">
            <v>1</v>
          </cell>
          <cell r="BJ3462">
            <v>0</v>
          </cell>
        </row>
        <row r="3463">
          <cell r="D3463" t="str">
            <v>Univerzita Mateja Bela v Banskej Bystrici</v>
          </cell>
          <cell r="AN3463">
            <v>1</v>
          </cell>
          <cell r="AO3463">
            <v>1</v>
          </cell>
          <cell r="AP3463">
            <v>0</v>
          </cell>
          <cell r="AQ3463">
            <v>0</v>
          </cell>
          <cell r="AR3463">
            <v>1</v>
          </cell>
          <cell r="BF3463">
            <v>0.7</v>
          </cell>
          <cell r="BG3463">
            <v>0.7</v>
          </cell>
          <cell r="BH3463">
            <v>0.5444444444444444</v>
          </cell>
          <cell r="BI3463">
            <v>1</v>
          </cell>
          <cell r="BJ3463">
            <v>0</v>
          </cell>
        </row>
        <row r="3464">
          <cell r="D3464" t="str">
            <v>Univerzita Mateja Bela v Banskej Bystrici</v>
          </cell>
          <cell r="AN3464">
            <v>0</v>
          </cell>
          <cell r="AO3464">
            <v>0</v>
          </cell>
          <cell r="AP3464">
            <v>0</v>
          </cell>
          <cell r="AQ3464">
            <v>0</v>
          </cell>
          <cell r="AR3464">
            <v>0</v>
          </cell>
          <cell r="BF3464">
            <v>0</v>
          </cell>
          <cell r="BG3464">
            <v>0</v>
          </cell>
          <cell r="BH3464">
            <v>0</v>
          </cell>
          <cell r="BI3464">
            <v>1</v>
          </cell>
          <cell r="BJ3464">
            <v>0</v>
          </cell>
        </row>
        <row r="3465">
          <cell r="D3465" t="str">
            <v>Univerzita Mateja Bela v Banskej Bystrici</v>
          </cell>
          <cell r="AN3465">
            <v>0</v>
          </cell>
          <cell r="AO3465">
            <v>0</v>
          </cell>
          <cell r="AP3465">
            <v>0</v>
          </cell>
          <cell r="AQ3465">
            <v>0</v>
          </cell>
          <cell r="AR3465">
            <v>0</v>
          </cell>
          <cell r="BF3465">
            <v>0</v>
          </cell>
          <cell r="BG3465">
            <v>0</v>
          </cell>
          <cell r="BH3465">
            <v>0</v>
          </cell>
          <cell r="BI3465">
            <v>11</v>
          </cell>
          <cell r="BJ3465">
            <v>0</v>
          </cell>
        </row>
        <row r="3466">
          <cell r="D3466" t="str">
            <v>Univerzita Mateja Bela v Banskej Bystrici</v>
          </cell>
          <cell r="AN3466">
            <v>2</v>
          </cell>
          <cell r="AO3466">
            <v>0</v>
          </cell>
          <cell r="AP3466">
            <v>0</v>
          </cell>
          <cell r="AQ3466">
            <v>0</v>
          </cell>
          <cell r="AR3466">
            <v>2</v>
          </cell>
          <cell r="BF3466">
            <v>8</v>
          </cell>
          <cell r="BG3466">
            <v>8.8000000000000007</v>
          </cell>
          <cell r="BH3466">
            <v>8.8000000000000007</v>
          </cell>
          <cell r="BI3466">
            <v>2</v>
          </cell>
          <cell r="BJ3466">
            <v>2</v>
          </cell>
        </row>
        <row r="3467">
          <cell r="D3467" t="str">
            <v>Univerzita Pavla Jozefa Šafárika v Košiciach</v>
          </cell>
          <cell r="AN3467">
            <v>11</v>
          </cell>
          <cell r="AO3467">
            <v>14</v>
          </cell>
          <cell r="AP3467">
            <v>0</v>
          </cell>
          <cell r="AQ3467">
            <v>0</v>
          </cell>
          <cell r="AR3467">
            <v>11</v>
          </cell>
          <cell r="BF3467">
            <v>7.6999999999999993</v>
          </cell>
          <cell r="BG3467">
            <v>7.6999999999999993</v>
          </cell>
          <cell r="BH3467">
            <v>6.4101522842639591</v>
          </cell>
          <cell r="BI3467">
            <v>14</v>
          </cell>
          <cell r="BJ3467">
            <v>0</v>
          </cell>
        </row>
        <row r="3468">
          <cell r="D3468" t="str">
            <v>Univerzita Pavla Jozefa Šafárika v Košiciach</v>
          </cell>
          <cell r="AN3468">
            <v>0</v>
          </cell>
          <cell r="AO3468">
            <v>1</v>
          </cell>
          <cell r="AP3468">
            <v>0</v>
          </cell>
          <cell r="AQ3468">
            <v>0</v>
          </cell>
          <cell r="AR3468">
            <v>0</v>
          </cell>
          <cell r="BF3468">
            <v>0</v>
          </cell>
          <cell r="BG3468">
            <v>0</v>
          </cell>
          <cell r="BH3468">
            <v>0</v>
          </cell>
          <cell r="BI3468">
            <v>1</v>
          </cell>
          <cell r="BJ3468">
            <v>0</v>
          </cell>
        </row>
        <row r="3469">
          <cell r="D3469" t="str">
            <v>Univerzita Pavla Jozefa Šafárika v Košiciach</v>
          </cell>
          <cell r="AN3469">
            <v>1</v>
          </cell>
          <cell r="AO3469">
            <v>0</v>
          </cell>
          <cell r="AP3469">
            <v>0</v>
          </cell>
          <cell r="AQ3469">
            <v>0</v>
          </cell>
          <cell r="AR3469">
            <v>0</v>
          </cell>
          <cell r="BF3469">
            <v>0</v>
          </cell>
          <cell r="BG3469">
            <v>0</v>
          </cell>
          <cell r="BH3469">
            <v>0</v>
          </cell>
          <cell r="BI3469">
            <v>4</v>
          </cell>
          <cell r="BJ3469">
            <v>0</v>
          </cell>
        </row>
        <row r="3470">
          <cell r="D3470" t="str">
            <v>Univerzita Pavla Jozefa Šafárika v Košiciach</v>
          </cell>
          <cell r="AN3470">
            <v>4</v>
          </cell>
          <cell r="AO3470">
            <v>4</v>
          </cell>
          <cell r="AP3470">
            <v>0</v>
          </cell>
          <cell r="AQ3470">
            <v>0</v>
          </cell>
          <cell r="AR3470">
            <v>4</v>
          </cell>
          <cell r="BF3470">
            <v>2.8</v>
          </cell>
          <cell r="BG3470">
            <v>2.9119999999999999</v>
          </cell>
          <cell r="BH3470">
            <v>2.9119999999999999</v>
          </cell>
          <cell r="BI3470">
            <v>4</v>
          </cell>
          <cell r="BJ3470">
            <v>0</v>
          </cell>
        </row>
        <row r="3471">
          <cell r="D3471" t="str">
            <v>Univerzita Pavla Jozefa Šafárika v Košiciach</v>
          </cell>
          <cell r="AN3471">
            <v>4</v>
          </cell>
          <cell r="AO3471">
            <v>4</v>
          </cell>
          <cell r="AP3471">
            <v>0</v>
          </cell>
          <cell r="AQ3471">
            <v>0</v>
          </cell>
          <cell r="AR3471">
            <v>4</v>
          </cell>
          <cell r="BF3471">
            <v>2.8</v>
          </cell>
          <cell r="BG3471">
            <v>2.8559999999999999</v>
          </cell>
          <cell r="BH3471">
            <v>2.8559999999999999</v>
          </cell>
          <cell r="BI3471">
            <v>4</v>
          </cell>
          <cell r="BJ3471">
            <v>0</v>
          </cell>
        </row>
        <row r="3472">
          <cell r="D3472" t="str">
            <v>Univerzita Pavla Jozefa Šafárika v Košiciach</v>
          </cell>
          <cell r="AN3472">
            <v>3</v>
          </cell>
          <cell r="AO3472">
            <v>3</v>
          </cell>
          <cell r="AP3472">
            <v>0</v>
          </cell>
          <cell r="AQ3472">
            <v>0</v>
          </cell>
          <cell r="AR3472">
            <v>3</v>
          </cell>
          <cell r="BF3472">
            <v>2.0999999999999996</v>
          </cell>
          <cell r="BG3472">
            <v>2.0999999999999996</v>
          </cell>
          <cell r="BH3472">
            <v>1.8136363636363633</v>
          </cell>
          <cell r="BI3472">
            <v>3</v>
          </cell>
          <cell r="BJ3472">
            <v>0</v>
          </cell>
        </row>
        <row r="3473">
          <cell r="D3473" t="str">
            <v>Univerzita Pavla Jozefa Šafárika v Košiciach</v>
          </cell>
          <cell r="AN3473">
            <v>1</v>
          </cell>
          <cell r="AO3473">
            <v>1</v>
          </cell>
          <cell r="AP3473">
            <v>0</v>
          </cell>
          <cell r="AQ3473">
            <v>0</v>
          </cell>
          <cell r="AR3473">
            <v>1</v>
          </cell>
          <cell r="BF3473">
            <v>0.7</v>
          </cell>
          <cell r="BG3473">
            <v>0.71399999999999997</v>
          </cell>
          <cell r="BH3473">
            <v>0.61663636363636365</v>
          </cell>
          <cell r="BI3473">
            <v>1</v>
          </cell>
          <cell r="BJ3473">
            <v>0</v>
          </cell>
        </row>
        <row r="3474">
          <cell r="D3474" t="str">
            <v>Univerzita Pavla Jozefa Šafárika v Košiciach</v>
          </cell>
          <cell r="AN3474">
            <v>1</v>
          </cell>
          <cell r="AO3474">
            <v>1</v>
          </cell>
          <cell r="AP3474">
            <v>1</v>
          </cell>
          <cell r="AQ3474">
            <v>0</v>
          </cell>
          <cell r="AR3474">
            <v>1</v>
          </cell>
          <cell r="BF3474">
            <v>0.7</v>
          </cell>
          <cell r="BG3474">
            <v>0.82600000000000007</v>
          </cell>
          <cell r="BH3474">
            <v>0.78417721518987349</v>
          </cell>
          <cell r="BI3474">
            <v>1</v>
          </cell>
          <cell r="BJ3474">
            <v>0</v>
          </cell>
        </row>
        <row r="3475">
          <cell r="D3475" t="str">
            <v>Univerzita Pavla Jozefa Šafárika v Košiciach</v>
          </cell>
          <cell r="AN3475">
            <v>1</v>
          </cell>
          <cell r="AO3475">
            <v>1</v>
          </cell>
          <cell r="AP3475">
            <v>1</v>
          </cell>
          <cell r="AQ3475">
            <v>0</v>
          </cell>
          <cell r="AR3475">
            <v>1</v>
          </cell>
          <cell r="BF3475">
            <v>0.7</v>
          </cell>
          <cell r="BG3475">
            <v>0.86799999999999999</v>
          </cell>
          <cell r="BH3475">
            <v>0.86799999999999999</v>
          </cell>
          <cell r="BI3475">
            <v>1</v>
          </cell>
          <cell r="BJ3475">
            <v>0</v>
          </cell>
        </row>
        <row r="3476">
          <cell r="D3476" t="str">
            <v>Univerzita Konštantína Filozofa v Nitre</v>
          </cell>
          <cell r="AN3476">
            <v>0</v>
          </cell>
          <cell r="AO3476">
            <v>0</v>
          </cell>
          <cell r="AP3476">
            <v>0</v>
          </cell>
          <cell r="AQ3476">
            <v>0</v>
          </cell>
          <cell r="AR3476">
            <v>0</v>
          </cell>
          <cell r="BF3476">
            <v>0</v>
          </cell>
          <cell r="BG3476">
            <v>0</v>
          </cell>
          <cell r="BH3476">
            <v>0</v>
          </cell>
          <cell r="BI3476">
            <v>1</v>
          </cell>
          <cell r="BJ3476">
            <v>0</v>
          </cell>
        </row>
        <row r="3477">
          <cell r="D3477" t="str">
            <v>Univerzita Konštantína Filozofa v Nitre</v>
          </cell>
          <cell r="AN3477">
            <v>2</v>
          </cell>
          <cell r="AO3477">
            <v>2</v>
          </cell>
          <cell r="AP3477">
            <v>0</v>
          </cell>
          <cell r="AQ3477">
            <v>0</v>
          </cell>
          <cell r="AR3477">
            <v>2</v>
          </cell>
          <cell r="BF3477">
            <v>3</v>
          </cell>
          <cell r="BG3477">
            <v>3.2700000000000005</v>
          </cell>
          <cell r="BH3477">
            <v>2.7250000000000005</v>
          </cell>
          <cell r="BI3477">
            <v>2</v>
          </cell>
          <cell r="BJ3477">
            <v>0</v>
          </cell>
        </row>
        <row r="3478">
          <cell r="D3478" t="str">
            <v>Univerzita Konštantína Filozofa v Nitre</v>
          </cell>
          <cell r="AN3478">
            <v>0</v>
          </cell>
          <cell r="AO3478">
            <v>0</v>
          </cell>
          <cell r="AP3478">
            <v>0</v>
          </cell>
          <cell r="AQ3478">
            <v>0</v>
          </cell>
          <cell r="AR3478">
            <v>0</v>
          </cell>
          <cell r="BF3478">
            <v>0</v>
          </cell>
          <cell r="BG3478">
            <v>0</v>
          </cell>
          <cell r="BH3478">
            <v>0</v>
          </cell>
          <cell r="BI3478">
            <v>1</v>
          </cell>
          <cell r="BJ3478">
            <v>0</v>
          </cell>
        </row>
        <row r="3479">
          <cell r="D3479" t="str">
            <v>Univerzita Konštantína Filozofa v Nitre</v>
          </cell>
          <cell r="AN3479">
            <v>1</v>
          </cell>
          <cell r="AO3479">
            <v>0</v>
          </cell>
          <cell r="AP3479">
            <v>0</v>
          </cell>
          <cell r="AQ3479">
            <v>0</v>
          </cell>
          <cell r="AR3479">
            <v>0</v>
          </cell>
          <cell r="BF3479">
            <v>0</v>
          </cell>
          <cell r="BG3479">
            <v>0</v>
          </cell>
          <cell r="BH3479">
            <v>0</v>
          </cell>
          <cell r="BI3479">
            <v>2</v>
          </cell>
          <cell r="BJ3479">
            <v>0</v>
          </cell>
        </row>
        <row r="3480">
          <cell r="D3480" t="str">
            <v>Univerzita Konštantína Filozofa v Nitre</v>
          </cell>
          <cell r="AN3480">
            <v>1.5</v>
          </cell>
          <cell r="AO3480">
            <v>2</v>
          </cell>
          <cell r="AP3480">
            <v>0</v>
          </cell>
          <cell r="AQ3480">
            <v>0</v>
          </cell>
          <cell r="AR3480">
            <v>1.5</v>
          </cell>
          <cell r="BF3480">
            <v>2.25</v>
          </cell>
          <cell r="BG3480">
            <v>3.375</v>
          </cell>
          <cell r="BH3480">
            <v>3.0518617021276597</v>
          </cell>
          <cell r="BI3480">
            <v>2</v>
          </cell>
          <cell r="BJ3480">
            <v>0</v>
          </cell>
        </row>
        <row r="3481">
          <cell r="D3481" t="str">
            <v>Akadémia ozbrojených síl generála Milana Rastislava Štefánika</v>
          </cell>
          <cell r="AN3481">
            <v>1</v>
          </cell>
          <cell r="AO3481">
            <v>0</v>
          </cell>
          <cell r="AP3481">
            <v>0</v>
          </cell>
          <cell r="AQ3481">
            <v>0</v>
          </cell>
          <cell r="AR3481">
            <v>0</v>
          </cell>
          <cell r="BF3481">
            <v>0</v>
          </cell>
          <cell r="BG3481">
            <v>0</v>
          </cell>
          <cell r="BH3481">
            <v>0</v>
          </cell>
          <cell r="BI3481">
            <v>1</v>
          </cell>
          <cell r="BJ3481">
            <v>0</v>
          </cell>
        </row>
        <row r="3482">
          <cell r="D3482" t="str">
            <v>Univerzita Pavla Jozefa Šafárika v Košiciach</v>
          </cell>
          <cell r="AN3482">
            <v>4</v>
          </cell>
          <cell r="AO3482">
            <v>4</v>
          </cell>
          <cell r="AP3482">
            <v>0</v>
          </cell>
          <cell r="AQ3482">
            <v>0</v>
          </cell>
          <cell r="AR3482">
            <v>4</v>
          </cell>
          <cell r="BF3482">
            <v>2.8</v>
          </cell>
          <cell r="BG3482">
            <v>2.8</v>
          </cell>
          <cell r="BH3482">
            <v>2.3309644670050762</v>
          </cell>
          <cell r="BI3482">
            <v>4</v>
          </cell>
          <cell r="BJ3482">
            <v>0</v>
          </cell>
        </row>
        <row r="3483">
          <cell r="D3483" t="str">
            <v>Katolícka univerzita v Ružomberku</v>
          </cell>
          <cell r="AN3483">
            <v>8</v>
          </cell>
          <cell r="AO3483">
            <v>9</v>
          </cell>
          <cell r="AP3483">
            <v>0</v>
          </cell>
          <cell r="AQ3483">
            <v>0</v>
          </cell>
          <cell r="AR3483">
            <v>8</v>
          </cell>
          <cell r="BF3483">
            <v>5.6</v>
          </cell>
          <cell r="BG3483">
            <v>8.2880000000000003</v>
          </cell>
          <cell r="BH3483">
            <v>7.3129411764705878</v>
          </cell>
          <cell r="BI3483">
            <v>9</v>
          </cell>
          <cell r="BJ3483">
            <v>0</v>
          </cell>
        </row>
        <row r="3484">
          <cell r="D3484" t="str">
            <v>Katolícka univerzita v Ružomberku</v>
          </cell>
          <cell r="AN3484">
            <v>0</v>
          </cell>
          <cell r="AO3484">
            <v>0</v>
          </cell>
          <cell r="AP3484">
            <v>0</v>
          </cell>
          <cell r="AQ3484">
            <v>0</v>
          </cell>
          <cell r="AR3484">
            <v>0</v>
          </cell>
          <cell r="BF3484">
            <v>0</v>
          </cell>
          <cell r="BG3484">
            <v>0</v>
          </cell>
          <cell r="BH3484">
            <v>0</v>
          </cell>
          <cell r="BI3484">
            <v>3</v>
          </cell>
          <cell r="BJ3484">
            <v>0</v>
          </cell>
        </row>
        <row r="3485">
          <cell r="D3485" t="str">
            <v>Katolícka univerzita v Ružomberku</v>
          </cell>
          <cell r="AN3485">
            <v>0</v>
          </cell>
          <cell r="AO3485">
            <v>0</v>
          </cell>
          <cell r="AP3485">
            <v>0</v>
          </cell>
          <cell r="AQ3485">
            <v>0</v>
          </cell>
          <cell r="AR3485">
            <v>0</v>
          </cell>
          <cell r="BF3485">
            <v>0</v>
          </cell>
          <cell r="BG3485">
            <v>0</v>
          </cell>
          <cell r="BH3485">
            <v>0</v>
          </cell>
          <cell r="BI3485">
            <v>2</v>
          </cell>
          <cell r="BJ3485">
            <v>0</v>
          </cell>
        </row>
        <row r="3486">
          <cell r="D3486" t="str">
            <v>Katolícka univerzita v Ružomberku</v>
          </cell>
          <cell r="AN3486">
            <v>2</v>
          </cell>
          <cell r="AO3486">
            <v>2</v>
          </cell>
          <cell r="AP3486">
            <v>0</v>
          </cell>
          <cell r="AQ3486">
            <v>0</v>
          </cell>
          <cell r="AR3486">
            <v>2</v>
          </cell>
          <cell r="BF3486">
            <v>3</v>
          </cell>
          <cell r="BG3486">
            <v>3</v>
          </cell>
          <cell r="BH3486">
            <v>3</v>
          </cell>
          <cell r="BI3486">
            <v>2</v>
          </cell>
          <cell r="BJ3486">
            <v>0</v>
          </cell>
        </row>
        <row r="3487">
          <cell r="D3487" t="str">
            <v>Katolícka univerzita v Ružomberku</v>
          </cell>
          <cell r="AN3487">
            <v>0</v>
          </cell>
          <cell r="AO3487">
            <v>1</v>
          </cell>
          <cell r="AP3487">
            <v>0</v>
          </cell>
          <cell r="AQ3487">
            <v>0</v>
          </cell>
          <cell r="AR3487">
            <v>0</v>
          </cell>
          <cell r="BF3487">
            <v>0</v>
          </cell>
          <cell r="BG3487">
            <v>0</v>
          </cell>
          <cell r="BH3487">
            <v>0</v>
          </cell>
          <cell r="BI3487">
            <v>1</v>
          </cell>
          <cell r="BJ3487">
            <v>0</v>
          </cell>
        </row>
        <row r="3488">
          <cell r="D3488" t="str">
            <v>Katolícka univerzita v Ružomberku</v>
          </cell>
          <cell r="AN3488">
            <v>2</v>
          </cell>
          <cell r="AO3488">
            <v>2</v>
          </cell>
          <cell r="AP3488">
            <v>0</v>
          </cell>
          <cell r="AQ3488">
            <v>0</v>
          </cell>
          <cell r="AR3488">
            <v>2</v>
          </cell>
          <cell r="BF3488">
            <v>1.4</v>
          </cell>
          <cell r="BG3488">
            <v>1.4279999999999999</v>
          </cell>
          <cell r="BH3488">
            <v>0.95200000000000007</v>
          </cell>
          <cell r="BI3488">
            <v>2</v>
          </cell>
          <cell r="BJ3488">
            <v>0</v>
          </cell>
        </row>
        <row r="3489">
          <cell r="D3489" t="str">
            <v>Katolícka univerzita v Ružomberku</v>
          </cell>
          <cell r="AN3489">
            <v>2</v>
          </cell>
          <cell r="AO3489">
            <v>2</v>
          </cell>
          <cell r="AP3489">
            <v>0</v>
          </cell>
          <cell r="AQ3489">
            <v>0</v>
          </cell>
          <cell r="AR3489">
            <v>2</v>
          </cell>
          <cell r="BF3489">
            <v>1.4</v>
          </cell>
          <cell r="BG3489">
            <v>1.4</v>
          </cell>
          <cell r="BH3489">
            <v>1.4</v>
          </cell>
          <cell r="BI3489">
            <v>2</v>
          </cell>
          <cell r="BJ3489">
            <v>0</v>
          </cell>
        </row>
        <row r="3490">
          <cell r="D3490" t="str">
            <v>Vysoká škola medzinárodného podnikania ISM Slovakia v Prešove</v>
          </cell>
          <cell r="AN3490">
            <v>9</v>
          </cell>
          <cell r="AO3490">
            <v>9</v>
          </cell>
          <cell r="AP3490">
            <v>0</v>
          </cell>
          <cell r="AQ3490">
            <v>0</v>
          </cell>
          <cell r="AR3490">
            <v>9</v>
          </cell>
          <cell r="BF3490">
            <v>13.5</v>
          </cell>
          <cell r="BG3490">
            <v>14.040000000000001</v>
          </cell>
          <cell r="BH3490">
            <v>12.302608695652175</v>
          </cell>
          <cell r="BI3490">
            <v>9</v>
          </cell>
          <cell r="BJ3490">
            <v>0</v>
          </cell>
        </row>
        <row r="3491">
          <cell r="D3491" t="str">
            <v>Vysoká škola medzinárodného podnikania ISM Slovakia v Prešove</v>
          </cell>
          <cell r="AN3491">
            <v>10</v>
          </cell>
          <cell r="AO3491">
            <v>0</v>
          </cell>
          <cell r="AP3491">
            <v>0</v>
          </cell>
          <cell r="AQ3491">
            <v>0</v>
          </cell>
          <cell r="AR3491">
            <v>0</v>
          </cell>
          <cell r="BF3491">
            <v>0</v>
          </cell>
          <cell r="BG3491">
            <v>0</v>
          </cell>
          <cell r="BH3491">
            <v>0</v>
          </cell>
          <cell r="BI3491">
            <v>10</v>
          </cell>
          <cell r="BJ3491">
            <v>0</v>
          </cell>
        </row>
        <row r="3492">
          <cell r="D3492" t="str">
            <v>Technická univerzita v Košiciach</v>
          </cell>
          <cell r="AN3492">
            <v>1</v>
          </cell>
          <cell r="AO3492">
            <v>0</v>
          </cell>
          <cell r="AP3492">
            <v>0</v>
          </cell>
          <cell r="AQ3492">
            <v>1</v>
          </cell>
          <cell r="AR3492">
            <v>1</v>
          </cell>
          <cell r="BF3492">
            <v>3</v>
          </cell>
          <cell r="BG3492">
            <v>6.39</v>
          </cell>
          <cell r="BH3492">
            <v>6.39</v>
          </cell>
          <cell r="BI3492">
            <v>1</v>
          </cell>
          <cell r="BJ3492">
            <v>1</v>
          </cell>
        </row>
        <row r="3493">
          <cell r="D3493" t="str">
            <v>Technická univerzita v Košiciach</v>
          </cell>
          <cell r="AN3493">
            <v>4</v>
          </cell>
          <cell r="AO3493">
            <v>4</v>
          </cell>
          <cell r="AP3493">
            <v>4</v>
          </cell>
          <cell r="AQ3493">
            <v>4</v>
          </cell>
          <cell r="AR3493">
            <v>4</v>
          </cell>
          <cell r="BF3493">
            <v>2.8</v>
          </cell>
          <cell r="BG3493">
            <v>4.1440000000000001</v>
          </cell>
          <cell r="BH3493">
            <v>3.996</v>
          </cell>
          <cell r="BI3493">
            <v>4</v>
          </cell>
          <cell r="BJ3493">
            <v>0</v>
          </cell>
        </row>
        <row r="3494">
          <cell r="D3494" t="str">
            <v>Technická univerzita v Košiciach</v>
          </cell>
          <cell r="AN3494">
            <v>0</v>
          </cell>
          <cell r="AO3494">
            <v>0</v>
          </cell>
          <cell r="AP3494">
            <v>0</v>
          </cell>
          <cell r="AQ3494">
            <v>0</v>
          </cell>
          <cell r="AR3494">
            <v>0</v>
          </cell>
          <cell r="BF3494">
            <v>0</v>
          </cell>
          <cell r="BG3494">
            <v>0</v>
          </cell>
          <cell r="BH3494">
            <v>0</v>
          </cell>
          <cell r="BI3494">
            <v>2</v>
          </cell>
          <cell r="BJ3494">
            <v>0</v>
          </cell>
        </row>
        <row r="3495">
          <cell r="D3495" t="str">
            <v>Technická univerzita v Košiciach</v>
          </cell>
          <cell r="AN3495">
            <v>9</v>
          </cell>
          <cell r="AO3495">
            <v>10</v>
          </cell>
          <cell r="AP3495">
            <v>0</v>
          </cell>
          <cell r="AQ3495">
            <v>0</v>
          </cell>
          <cell r="AR3495">
            <v>9</v>
          </cell>
          <cell r="BF3495">
            <v>13.5</v>
          </cell>
          <cell r="BG3495">
            <v>19.98</v>
          </cell>
          <cell r="BH3495">
            <v>18.242608695652176</v>
          </cell>
          <cell r="BI3495">
            <v>10</v>
          </cell>
          <cell r="BJ3495">
            <v>0</v>
          </cell>
        </row>
        <row r="3496">
          <cell r="D3496" t="str">
            <v>Technická univerzita v Košiciach</v>
          </cell>
          <cell r="AN3496">
            <v>16</v>
          </cell>
          <cell r="AO3496">
            <v>17</v>
          </cell>
          <cell r="AP3496">
            <v>0</v>
          </cell>
          <cell r="AQ3496">
            <v>0</v>
          </cell>
          <cell r="AR3496">
            <v>16</v>
          </cell>
          <cell r="BF3496">
            <v>24</v>
          </cell>
          <cell r="BG3496">
            <v>35.519999999999996</v>
          </cell>
          <cell r="BH3496">
            <v>32.431304347826085</v>
          </cell>
          <cell r="BI3496">
            <v>17</v>
          </cell>
          <cell r="BJ3496">
            <v>0</v>
          </cell>
        </row>
        <row r="3497">
          <cell r="D3497" t="str">
            <v>Technická univerzita v Košiciach</v>
          </cell>
          <cell r="AN3497">
            <v>0</v>
          </cell>
          <cell r="AO3497">
            <v>2</v>
          </cell>
          <cell r="AP3497">
            <v>2</v>
          </cell>
          <cell r="AQ3497">
            <v>0</v>
          </cell>
          <cell r="AR3497">
            <v>0</v>
          </cell>
          <cell r="BF3497">
            <v>0</v>
          </cell>
          <cell r="BG3497">
            <v>0</v>
          </cell>
          <cell r="BH3497">
            <v>0</v>
          </cell>
          <cell r="BI3497">
            <v>2</v>
          </cell>
          <cell r="BJ3497">
            <v>0</v>
          </cell>
        </row>
        <row r="3498">
          <cell r="D3498" t="str">
            <v>Technická univerzita v Košiciach</v>
          </cell>
          <cell r="AN3498">
            <v>3</v>
          </cell>
          <cell r="AO3498">
            <v>3</v>
          </cell>
          <cell r="AP3498">
            <v>0</v>
          </cell>
          <cell r="AQ3498">
            <v>0</v>
          </cell>
          <cell r="AR3498">
            <v>3</v>
          </cell>
          <cell r="BF3498">
            <v>4.5</v>
          </cell>
          <cell r="BG3498">
            <v>6.66</v>
          </cell>
          <cell r="BH3498">
            <v>5.9107500000000002</v>
          </cell>
          <cell r="BI3498">
            <v>3</v>
          </cell>
          <cell r="BJ3498">
            <v>0</v>
          </cell>
        </row>
        <row r="3499">
          <cell r="D3499" t="str">
            <v>Technická univerzita v Košiciach</v>
          </cell>
          <cell r="AN3499">
            <v>1</v>
          </cell>
          <cell r="AO3499">
            <v>0</v>
          </cell>
          <cell r="AP3499">
            <v>0</v>
          </cell>
          <cell r="AQ3499">
            <v>0</v>
          </cell>
          <cell r="AR3499">
            <v>0</v>
          </cell>
          <cell r="BF3499">
            <v>0</v>
          </cell>
          <cell r="BG3499">
            <v>0</v>
          </cell>
          <cell r="BH3499">
            <v>0</v>
          </cell>
          <cell r="BI3499">
            <v>15</v>
          </cell>
          <cell r="BJ3499">
            <v>0</v>
          </cell>
        </row>
        <row r="3500">
          <cell r="D3500" t="str">
            <v>Technická univerzita v Košiciach</v>
          </cell>
          <cell r="AN3500">
            <v>0</v>
          </cell>
          <cell r="AO3500">
            <v>0</v>
          </cell>
          <cell r="AP3500">
            <v>0</v>
          </cell>
          <cell r="AQ3500">
            <v>0</v>
          </cell>
          <cell r="AR3500">
            <v>0</v>
          </cell>
          <cell r="BF3500">
            <v>0</v>
          </cell>
          <cell r="BG3500">
            <v>0</v>
          </cell>
          <cell r="BH3500">
            <v>0</v>
          </cell>
          <cell r="BI3500">
            <v>1</v>
          </cell>
          <cell r="BJ3500">
            <v>0</v>
          </cell>
        </row>
        <row r="3501">
          <cell r="D3501" t="str">
            <v>Technická univerzita v Košiciach</v>
          </cell>
          <cell r="AN3501">
            <v>0</v>
          </cell>
          <cell r="AO3501">
            <v>0</v>
          </cell>
          <cell r="AP3501">
            <v>0</v>
          </cell>
          <cell r="AQ3501">
            <v>0</v>
          </cell>
          <cell r="AR3501">
            <v>0</v>
          </cell>
          <cell r="BF3501">
            <v>0</v>
          </cell>
          <cell r="BG3501">
            <v>0</v>
          </cell>
          <cell r="BH3501">
            <v>0</v>
          </cell>
          <cell r="BI3501">
            <v>2</v>
          </cell>
          <cell r="BJ3501">
            <v>0</v>
          </cell>
        </row>
        <row r="3502">
          <cell r="D3502" t="str">
            <v>Technická univerzita v Košiciach</v>
          </cell>
          <cell r="AN3502">
            <v>0</v>
          </cell>
          <cell r="AO3502">
            <v>0</v>
          </cell>
          <cell r="AP3502">
            <v>0</v>
          </cell>
          <cell r="AQ3502">
            <v>0</v>
          </cell>
          <cell r="AR3502">
            <v>0</v>
          </cell>
          <cell r="BF3502">
            <v>0</v>
          </cell>
          <cell r="BG3502">
            <v>0</v>
          </cell>
          <cell r="BH3502">
            <v>0</v>
          </cell>
          <cell r="BI3502">
            <v>4</v>
          </cell>
          <cell r="BJ3502">
            <v>0</v>
          </cell>
        </row>
        <row r="3503">
          <cell r="D3503" t="str">
            <v>Technická univerzita v Košiciach</v>
          </cell>
          <cell r="AN3503">
            <v>4</v>
          </cell>
          <cell r="AO3503">
            <v>4</v>
          </cell>
          <cell r="AP3503">
            <v>4</v>
          </cell>
          <cell r="AQ3503">
            <v>4</v>
          </cell>
          <cell r="AR3503">
            <v>4</v>
          </cell>
          <cell r="BF3503">
            <v>2.8</v>
          </cell>
          <cell r="BG3503">
            <v>4.1440000000000001</v>
          </cell>
          <cell r="BH3503">
            <v>4.1440000000000001</v>
          </cell>
          <cell r="BI3503">
            <v>4</v>
          </cell>
          <cell r="BJ3503">
            <v>0</v>
          </cell>
        </row>
        <row r="3504">
          <cell r="D3504" t="str">
            <v>Technická univerzita v Košiciach</v>
          </cell>
          <cell r="AN3504">
            <v>3</v>
          </cell>
          <cell r="AO3504">
            <v>3</v>
          </cell>
          <cell r="AP3504">
            <v>0</v>
          </cell>
          <cell r="AQ3504">
            <v>0</v>
          </cell>
          <cell r="AR3504">
            <v>3</v>
          </cell>
          <cell r="BF3504">
            <v>2.0999999999999996</v>
          </cell>
          <cell r="BG3504">
            <v>3.1079999999999997</v>
          </cell>
          <cell r="BH3504">
            <v>2.8051016949152539</v>
          </cell>
          <cell r="BI3504">
            <v>3</v>
          </cell>
          <cell r="BJ3504">
            <v>0</v>
          </cell>
        </row>
        <row r="3505">
          <cell r="D3505" t="str">
            <v>Ekonomická univerzita v Bratislave</v>
          </cell>
          <cell r="AN3505">
            <v>0</v>
          </cell>
          <cell r="AO3505">
            <v>0</v>
          </cell>
          <cell r="AP3505">
            <v>0</v>
          </cell>
          <cell r="AQ3505">
            <v>0</v>
          </cell>
          <cell r="AR3505">
            <v>0</v>
          </cell>
          <cell r="BF3505">
            <v>0</v>
          </cell>
          <cell r="BG3505">
            <v>0</v>
          </cell>
          <cell r="BH3505">
            <v>0</v>
          </cell>
          <cell r="BI3505">
            <v>3</v>
          </cell>
          <cell r="BJ3505">
            <v>0</v>
          </cell>
        </row>
        <row r="3506">
          <cell r="D3506" t="str">
            <v>Ekonomická univerzita v Bratislave</v>
          </cell>
          <cell r="AN3506">
            <v>6</v>
          </cell>
          <cell r="AO3506">
            <v>9</v>
          </cell>
          <cell r="AP3506">
            <v>0</v>
          </cell>
          <cell r="AQ3506">
            <v>0</v>
          </cell>
          <cell r="AR3506">
            <v>6</v>
          </cell>
          <cell r="BF3506">
            <v>9</v>
          </cell>
          <cell r="BG3506">
            <v>9.36</v>
          </cell>
          <cell r="BH3506">
            <v>9.36</v>
          </cell>
          <cell r="BI3506">
            <v>9</v>
          </cell>
          <cell r="BJ3506">
            <v>0</v>
          </cell>
        </row>
        <row r="3507">
          <cell r="D3507" t="str">
            <v>Ekonomická univerzita v Bratislave</v>
          </cell>
          <cell r="AN3507">
            <v>0</v>
          </cell>
          <cell r="AO3507">
            <v>8</v>
          </cell>
          <cell r="AP3507">
            <v>0</v>
          </cell>
          <cell r="AQ3507">
            <v>0</v>
          </cell>
          <cell r="AR3507">
            <v>0</v>
          </cell>
          <cell r="BF3507">
            <v>0</v>
          </cell>
          <cell r="BG3507">
            <v>0</v>
          </cell>
          <cell r="BH3507">
            <v>0</v>
          </cell>
          <cell r="BI3507">
            <v>8</v>
          </cell>
          <cell r="BJ3507">
            <v>0</v>
          </cell>
        </row>
        <row r="3508">
          <cell r="D3508" t="str">
            <v>Ekonomická univerzita v Bratislave</v>
          </cell>
          <cell r="AN3508">
            <v>9</v>
          </cell>
          <cell r="AO3508">
            <v>9</v>
          </cell>
          <cell r="AP3508">
            <v>0</v>
          </cell>
          <cell r="AQ3508">
            <v>0</v>
          </cell>
          <cell r="AR3508">
            <v>9</v>
          </cell>
          <cell r="BF3508">
            <v>13.5</v>
          </cell>
          <cell r="BG3508">
            <v>14.040000000000001</v>
          </cell>
          <cell r="BH3508">
            <v>12.681290322580645</v>
          </cell>
          <cell r="BI3508">
            <v>9</v>
          </cell>
          <cell r="BJ3508">
            <v>0</v>
          </cell>
        </row>
        <row r="3509">
          <cell r="D3509" t="str">
            <v>Ekonomická univerzita v Bratislave</v>
          </cell>
          <cell r="AN3509">
            <v>14</v>
          </cell>
          <cell r="AO3509">
            <v>15</v>
          </cell>
          <cell r="AP3509">
            <v>0</v>
          </cell>
          <cell r="AQ3509">
            <v>0</v>
          </cell>
          <cell r="AR3509">
            <v>14</v>
          </cell>
          <cell r="BF3509">
            <v>9.7999999999999989</v>
          </cell>
          <cell r="BG3509">
            <v>10.191999999999998</v>
          </cell>
          <cell r="BH3509">
            <v>9.6099023883696777</v>
          </cell>
          <cell r="BI3509">
            <v>15</v>
          </cell>
          <cell r="BJ3509">
            <v>0</v>
          </cell>
        </row>
        <row r="3510">
          <cell r="D3510" t="str">
            <v>Ekonomická univerzita v Bratislave</v>
          </cell>
          <cell r="AN3510">
            <v>0</v>
          </cell>
          <cell r="AO3510">
            <v>0</v>
          </cell>
          <cell r="AP3510">
            <v>0</v>
          </cell>
          <cell r="AQ3510">
            <v>0</v>
          </cell>
          <cell r="AR3510">
            <v>0</v>
          </cell>
          <cell r="BF3510">
            <v>0</v>
          </cell>
          <cell r="BG3510">
            <v>0</v>
          </cell>
          <cell r="BH3510">
            <v>0</v>
          </cell>
          <cell r="BI3510">
            <v>1</v>
          </cell>
          <cell r="BJ3510">
            <v>0</v>
          </cell>
        </row>
        <row r="3511">
          <cell r="D3511" t="str">
            <v>Technická univerzita v Košiciach</v>
          </cell>
          <cell r="AN3511">
            <v>9</v>
          </cell>
          <cell r="AO3511">
            <v>9</v>
          </cell>
          <cell r="AP3511">
            <v>0</v>
          </cell>
          <cell r="AQ3511">
            <v>0</v>
          </cell>
          <cell r="AR3511">
            <v>9</v>
          </cell>
          <cell r="BF3511">
            <v>13.5</v>
          </cell>
          <cell r="BG3511">
            <v>19.98</v>
          </cell>
          <cell r="BH3511">
            <v>18.242608695652176</v>
          </cell>
          <cell r="BI3511">
            <v>9</v>
          </cell>
          <cell r="BJ3511">
            <v>0</v>
          </cell>
        </row>
        <row r="3512">
          <cell r="D3512" t="str">
            <v>Technická univerzita v Košiciach</v>
          </cell>
          <cell r="AN3512">
            <v>9</v>
          </cell>
          <cell r="AO3512">
            <v>9</v>
          </cell>
          <cell r="AP3512">
            <v>0</v>
          </cell>
          <cell r="AQ3512">
            <v>0</v>
          </cell>
          <cell r="AR3512">
            <v>9</v>
          </cell>
          <cell r="BF3512">
            <v>13.5</v>
          </cell>
          <cell r="BG3512">
            <v>19.98</v>
          </cell>
          <cell r="BH3512">
            <v>18.242608695652176</v>
          </cell>
          <cell r="BI3512">
            <v>9</v>
          </cell>
          <cell r="BJ3512">
            <v>0</v>
          </cell>
        </row>
        <row r="3513">
          <cell r="D3513" t="str">
            <v>Technická univerzita v Košiciach</v>
          </cell>
          <cell r="AN3513">
            <v>2</v>
          </cell>
          <cell r="AO3513">
            <v>2</v>
          </cell>
          <cell r="AP3513">
            <v>2</v>
          </cell>
          <cell r="AQ3513">
            <v>2</v>
          </cell>
          <cell r="AR3513">
            <v>2</v>
          </cell>
          <cell r="BF3513">
            <v>1.4</v>
          </cell>
          <cell r="BG3513">
            <v>2.0720000000000001</v>
          </cell>
          <cell r="BH3513">
            <v>1.9755303643724695</v>
          </cell>
          <cell r="BI3513">
            <v>2</v>
          </cell>
          <cell r="BJ3513">
            <v>0</v>
          </cell>
        </row>
        <row r="3514">
          <cell r="D3514" t="str">
            <v>Technická univerzita v Košiciach</v>
          </cell>
          <cell r="AN3514">
            <v>0</v>
          </cell>
          <cell r="AO3514">
            <v>13</v>
          </cell>
          <cell r="AP3514">
            <v>0</v>
          </cell>
          <cell r="AQ3514">
            <v>0</v>
          </cell>
          <cell r="AR3514">
            <v>0</v>
          </cell>
          <cell r="BF3514">
            <v>0</v>
          </cell>
          <cell r="BG3514">
            <v>0</v>
          </cell>
          <cell r="BH3514">
            <v>0</v>
          </cell>
          <cell r="BI3514">
            <v>13</v>
          </cell>
          <cell r="BJ3514">
            <v>0</v>
          </cell>
        </row>
        <row r="3515">
          <cell r="D3515" t="str">
            <v>Technická univerzita v Košiciach</v>
          </cell>
          <cell r="AN3515">
            <v>3</v>
          </cell>
          <cell r="AO3515">
            <v>0</v>
          </cell>
          <cell r="AP3515">
            <v>0</v>
          </cell>
          <cell r="AQ3515">
            <v>3</v>
          </cell>
          <cell r="AR3515">
            <v>3</v>
          </cell>
          <cell r="BF3515">
            <v>9</v>
          </cell>
          <cell r="BG3515">
            <v>19.169999999999998</v>
          </cell>
          <cell r="BH3515">
            <v>19.169999999999998</v>
          </cell>
          <cell r="BI3515">
            <v>3</v>
          </cell>
          <cell r="BJ3515">
            <v>3</v>
          </cell>
        </row>
        <row r="3516">
          <cell r="D3516" t="str">
            <v>Technická univerzita v Košiciach</v>
          </cell>
          <cell r="AN3516">
            <v>45</v>
          </cell>
          <cell r="AO3516">
            <v>45</v>
          </cell>
          <cell r="AP3516">
            <v>0</v>
          </cell>
          <cell r="AQ3516">
            <v>0</v>
          </cell>
          <cell r="AR3516">
            <v>45</v>
          </cell>
          <cell r="BF3516">
            <v>67.5</v>
          </cell>
          <cell r="BG3516">
            <v>99.9</v>
          </cell>
          <cell r="BH3516">
            <v>90.961578947368423</v>
          </cell>
          <cell r="BI3516">
            <v>45</v>
          </cell>
          <cell r="BJ3516">
            <v>0</v>
          </cell>
        </row>
        <row r="3517">
          <cell r="D3517" t="str">
            <v>Technická univerzita v Košiciach</v>
          </cell>
          <cell r="AN3517">
            <v>0</v>
          </cell>
          <cell r="AO3517">
            <v>2</v>
          </cell>
          <cell r="AP3517">
            <v>0</v>
          </cell>
          <cell r="AQ3517">
            <v>0</v>
          </cell>
          <cell r="AR3517">
            <v>0</v>
          </cell>
          <cell r="BF3517">
            <v>0</v>
          </cell>
          <cell r="BG3517">
            <v>0</v>
          </cell>
          <cell r="BH3517">
            <v>0</v>
          </cell>
          <cell r="BI3517">
            <v>2</v>
          </cell>
          <cell r="BJ3517">
            <v>0</v>
          </cell>
        </row>
        <row r="3518">
          <cell r="D3518" t="str">
            <v>Technická univerzita v Košiciach</v>
          </cell>
          <cell r="AN3518">
            <v>0</v>
          </cell>
          <cell r="AO3518">
            <v>2</v>
          </cell>
          <cell r="AP3518">
            <v>0</v>
          </cell>
          <cell r="AQ3518">
            <v>0</v>
          </cell>
          <cell r="AR3518">
            <v>0</v>
          </cell>
          <cell r="BF3518">
            <v>0</v>
          </cell>
          <cell r="BG3518">
            <v>0</v>
          </cell>
          <cell r="BH3518">
            <v>0</v>
          </cell>
          <cell r="BI3518">
            <v>2</v>
          </cell>
          <cell r="BJ3518">
            <v>0</v>
          </cell>
        </row>
        <row r="3519">
          <cell r="D3519" t="str">
            <v>Technická univerzita v Košiciach</v>
          </cell>
          <cell r="AN3519">
            <v>0</v>
          </cell>
          <cell r="AO3519">
            <v>1</v>
          </cell>
          <cell r="AP3519">
            <v>1</v>
          </cell>
          <cell r="AQ3519">
            <v>0</v>
          </cell>
          <cell r="AR3519">
            <v>0</v>
          </cell>
          <cell r="BF3519">
            <v>0</v>
          </cell>
          <cell r="BG3519">
            <v>0</v>
          </cell>
          <cell r="BH3519">
            <v>0</v>
          </cell>
          <cell r="BI3519">
            <v>1</v>
          </cell>
          <cell r="BJ3519">
            <v>0</v>
          </cell>
        </row>
        <row r="3520">
          <cell r="D3520" t="str">
            <v>Katolícka univerzita v Ružomberku</v>
          </cell>
          <cell r="AN3520">
            <v>0</v>
          </cell>
          <cell r="AO3520">
            <v>0</v>
          </cell>
          <cell r="AP3520">
            <v>0</v>
          </cell>
          <cell r="AQ3520">
            <v>0</v>
          </cell>
          <cell r="AR3520">
            <v>0</v>
          </cell>
          <cell r="BF3520">
            <v>0</v>
          </cell>
          <cell r="BG3520">
            <v>0</v>
          </cell>
          <cell r="BH3520">
            <v>0</v>
          </cell>
          <cell r="BI3520">
            <v>15</v>
          </cell>
          <cell r="BJ3520">
            <v>0</v>
          </cell>
        </row>
        <row r="3521">
          <cell r="D3521" t="str">
            <v>Katolícka univerzita v Ružomberku</v>
          </cell>
          <cell r="AN3521">
            <v>1</v>
          </cell>
          <cell r="AO3521">
            <v>1</v>
          </cell>
          <cell r="AP3521">
            <v>0</v>
          </cell>
          <cell r="AQ3521">
            <v>0</v>
          </cell>
          <cell r="AR3521">
            <v>1</v>
          </cell>
          <cell r="BF3521">
            <v>1.5</v>
          </cell>
          <cell r="BG3521">
            <v>3.2249999999999996</v>
          </cell>
          <cell r="BH3521">
            <v>2.9465827338129493</v>
          </cell>
          <cell r="BI3521">
            <v>1</v>
          </cell>
          <cell r="BJ3521">
            <v>0</v>
          </cell>
        </row>
        <row r="3522">
          <cell r="D3522" t="str">
            <v>Katolícka univerzita v Ružomberku</v>
          </cell>
          <cell r="AN3522">
            <v>2</v>
          </cell>
          <cell r="AO3522">
            <v>2</v>
          </cell>
          <cell r="AP3522">
            <v>0</v>
          </cell>
          <cell r="AQ3522">
            <v>0</v>
          </cell>
          <cell r="AR3522">
            <v>2</v>
          </cell>
          <cell r="BF3522">
            <v>3</v>
          </cell>
          <cell r="BG3522">
            <v>6.4499999999999993</v>
          </cell>
          <cell r="BH3522">
            <v>5.8931654676258987</v>
          </cell>
          <cell r="BI3522">
            <v>2</v>
          </cell>
          <cell r="BJ3522">
            <v>0</v>
          </cell>
        </row>
        <row r="3523">
          <cell r="D3523" t="str">
            <v>Katolícka univerzita v Ružomberku</v>
          </cell>
          <cell r="AN3523">
            <v>13</v>
          </cell>
          <cell r="AO3523">
            <v>13</v>
          </cell>
          <cell r="AP3523">
            <v>0</v>
          </cell>
          <cell r="AQ3523">
            <v>0</v>
          </cell>
          <cell r="AR3523">
            <v>13</v>
          </cell>
          <cell r="BF3523">
            <v>9.1</v>
          </cell>
          <cell r="BG3523">
            <v>10.828999999999999</v>
          </cell>
          <cell r="BH3523">
            <v>10.193868035190615</v>
          </cell>
          <cell r="BI3523">
            <v>13</v>
          </cell>
          <cell r="BJ3523">
            <v>0</v>
          </cell>
        </row>
        <row r="3524">
          <cell r="D3524" t="str">
            <v>Katolícka univerzita v Ružomberku</v>
          </cell>
          <cell r="AN3524">
            <v>5.5</v>
          </cell>
          <cell r="AO3524">
            <v>5.5</v>
          </cell>
          <cell r="AP3524">
            <v>0</v>
          </cell>
          <cell r="AQ3524">
            <v>0</v>
          </cell>
          <cell r="AR3524">
            <v>5.5</v>
          </cell>
          <cell r="BF3524">
            <v>3.8499999999999996</v>
          </cell>
          <cell r="BG3524">
            <v>4.5814999999999992</v>
          </cell>
          <cell r="BH3524">
            <v>4.3127903225806445</v>
          </cell>
          <cell r="BI3524">
            <v>5.5</v>
          </cell>
          <cell r="BJ3524">
            <v>0</v>
          </cell>
        </row>
        <row r="3525">
          <cell r="D3525" t="str">
            <v>Univerzita Konštantína Filozofa v Nitre</v>
          </cell>
          <cell r="AN3525">
            <v>0</v>
          </cell>
          <cell r="AO3525">
            <v>0</v>
          </cell>
          <cell r="AP3525">
            <v>0</v>
          </cell>
          <cell r="AQ3525">
            <v>0</v>
          </cell>
          <cell r="AR3525">
            <v>0</v>
          </cell>
          <cell r="BF3525">
            <v>0</v>
          </cell>
          <cell r="BG3525">
            <v>0</v>
          </cell>
          <cell r="BH3525">
            <v>0</v>
          </cell>
          <cell r="BI3525">
            <v>1</v>
          </cell>
          <cell r="BJ3525">
            <v>0</v>
          </cell>
        </row>
        <row r="3526">
          <cell r="D3526" t="str">
            <v>Žilinská univerzita v Žiline</v>
          </cell>
          <cell r="AN3526">
            <v>0</v>
          </cell>
          <cell r="AO3526">
            <v>0</v>
          </cell>
          <cell r="AP3526">
            <v>0</v>
          </cell>
          <cell r="AQ3526">
            <v>0</v>
          </cell>
          <cell r="AR3526">
            <v>0</v>
          </cell>
          <cell r="BF3526">
            <v>0</v>
          </cell>
          <cell r="BG3526">
            <v>0</v>
          </cell>
          <cell r="BH3526">
            <v>0</v>
          </cell>
          <cell r="BI3526">
            <v>2</v>
          </cell>
          <cell r="BJ3526">
            <v>0</v>
          </cell>
        </row>
        <row r="3527">
          <cell r="D3527" t="str">
            <v>Žilinská univerzita v Žiline</v>
          </cell>
          <cell r="AN3527">
            <v>0</v>
          </cell>
          <cell r="AO3527">
            <v>0</v>
          </cell>
          <cell r="AP3527">
            <v>0</v>
          </cell>
          <cell r="AQ3527">
            <v>0</v>
          </cell>
          <cell r="AR3527">
            <v>0</v>
          </cell>
          <cell r="BF3527">
            <v>0</v>
          </cell>
          <cell r="BG3527">
            <v>0</v>
          </cell>
          <cell r="BH3527">
            <v>0</v>
          </cell>
          <cell r="BI3527">
            <v>1</v>
          </cell>
          <cell r="BJ3527">
            <v>0</v>
          </cell>
        </row>
        <row r="3528">
          <cell r="D3528" t="str">
            <v>Žilinská univerzita v Žiline</v>
          </cell>
          <cell r="AN3528">
            <v>0</v>
          </cell>
          <cell r="AO3528">
            <v>0</v>
          </cell>
          <cell r="AP3528">
            <v>0</v>
          </cell>
          <cell r="AQ3528">
            <v>0</v>
          </cell>
          <cell r="AR3528">
            <v>0</v>
          </cell>
          <cell r="BF3528">
            <v>0</v>
          </cell>
          <cell r="BG3528">
            <v>0</v>
          </cell>
          <cell r="BH3528">
            <v>0</v>
          </cell>
          <cell r="BI3528">
            <v>1</v>
          </cell>
          <cell r="BJ3528">
            <v>0</v>
          </cell>
        </row>
        <row r="3529">
          <cell r="D3529" t="str">
            <v>Žilinská univerzita v Žiline</v>
          </cell>
          <cell r="AN3529">
            <v>26</v>
          </cell>
          <cell r="AO3529">
            <v>26</v>
          </cell>
          <cell r="AP3529">
            <v>0</v>
          </cell>
          <cell r="AQ3529">
            <v>0</v>
          </cell>
          <cell r="AR3529">
            <v>26</v>
          </cell>
          <cell r="BF3529">
            <v>18.2</v>
          </cell>
          <cell r="BG3529">
            <v>21.657999999999998</v>
          </cell>
          <cell r="BH3529">
            <v>20.518105263157892</v>
          </cell>
          <cell r="BI3529">
            <v>26</v>
          </cell>
          <cell r="BJ3529">
            <v>0</v>
          </cell>
        </row>
        <row r="3530">
          <cell r="D3530" t="str">
            <v>Žilinská univerzita v Žiline</v>
          </cell>
          <cell r="AN3530">
            <v>1</v>
          </cell>
          <cell r="AO3530">
            <v>0</v>
          </cell>
          <cell r="AP3530">
            <v>0</v>
          </cell>
          <cell r="AQ3530">
            <v>0</v>
          </cell>
          <cell r="AR3530">
            <v>0</v>
          </cell>
          <cell r="BF3530">
            <v>0</v>
          </cell>
          <cell r="BG3530">
            <v>0</v>
          </cell>
          <cell r="BH3530">
            <v>0</v>
          </cell>
          <cell r="BI3530">
            <v>8</v>
          </cell>
          <cell r="BJ3530">
            <v>0</v>
          </cell>
        </row>
        <row r="3531">
          <cell r="D3531" t="str">
            <v>Žilinská univerzita v Žiline</v>
          </cell>
          <cell r="AN3531">
            <v>8</v>
          </cell>
          <cell r="AO3531">
            <v>8</v>
          </cell>
          <cell r="AP3531">
            <v>0</v>
          </cell>
          <cell r="AQ3531">
            <v>0</v>
          </cell>
          <cell r="AR3531">
            <v>8</v>
          </cell>
          <cell r="BF3531">
            <v>12</v>
          </cell>
          <cell r="BG3531">
            <v>17.759999999999998</v>
          </cell>
          <cell r="BH3531">
            <v>11.84</v>
          </cell>
          <cell r="BI3531">
            <v>8</v>
          </cell>
          <cell r="BJ3531">
            <v>0</v>
          </cell>
        </row>
        <row r="3532">
          <cell r="D3532" t="str">
            <v>Žilinská univerzita v Žiline</v>
          </cell>
          <cell r="AN3532">
            <v>1</v>
          </cell>
          <cell r="AO3532">
            <v>0</v>
          </cell>
          <cell r="AP3532">
            <v>0</v>
          </cell>
          <cell r="AQ3532">
            <v>0</v>
          </cell>
          <cell r="AR3532">
            <v>0</v>
          </cell>
          <cell r="BF3532">
            <v>0</v>
          </cell>
          <cell r="BG3532">
            <v>0</v>
          </cell>
          <cell r="BH3532">
            <v>0</v>
          </cell>
          <cell r="BI3532">
            <v>1</v>
          </cell>
          <cell r="BJ3532">
            <v>0</v>
          </cell>
        </row>
        <row r="3533">
          <cell r="D3533" t="str">
            <v>Žilinská univerzita v Žiline</v>
          </cell>
          <cell r="AN3533">
            <v>0</v>
          </cell>
          <cell r="AO3533">
            <v>0</v>
          </cell>
          <cell r="AP3533">
            <v>0</v>
          </cell>
          <cell r="AQ3533">
            <v>0</v>
          </cell>
          <cell r="AR3533">
            <v>0</v>
          </cell>
          <cell r="BF3533">
            <v>0</v>
          </cell>
          <cell r="BG3533">
            <v>0</v>
          </cell>
          <cell r="BH3533">
            <v>0</v>
          </cell>
          <cell r="BI3533">
            <v>2</v>
          </cell>
          <cell r="BJ3533">
            <v>0</v>
          </cell>
        </row>
        <row r="3534">
          <cell r="D3534" t="str">
            <v>Žilinská univerzita v Žiline</v>
          </cell>
          <cell r="AN3534">
            <v>0</v>
          </cell>
          <cell r="AO3534">
            <v>0</v>
          </cell>
          <cell r="AP3534">
            <v>0</v>
          </cell>
          <cell r="AQ3534">
            <v>0</v>
          </cell>
          <cell r="AR3534">
            <v>0</v>
          </cell>
          <cell r="BF3534">
            <v>0</v>
          </cell>
          <cell r="BG3534">
            <v>0</v>
          </cell>
          <cell r="BH3534">
            <v>0</v>
          </cell>
          <cell r="BI3534">
            <v>1</v>
          </cell>
          <cell r="BJ3534">
            <v>0</v>
          </cell>
        </row>
        <row r="3535">
          <cell r="D3535" t="str">
            <v>Vysoká škola zdravotníctva a sociálnej práce sv. Alžbety v Bratislave, n. o.</v>
          </cell>
          <cell r="AN3535">
            <v>43</v>
          </cell>
          <cell r="AO3535">
            <v>0</v>
          </cell>
          <cell r="AP3535">
            <v>0</v>
          </cell>
          <cell r="AQ3535">
            <v>0</v>
          </cell>
          <cell r="AR3535">
            <v>0</v>
          </cell>
          <cell r="BF3535">
            <v>0</v>
          </cell>
          <cell r="BG3535">
            <v>0</v>
          </cell>
          <cell r="BH3535">
            <v>0</v>
          </cell>
          <cell r="BI3535">
            <v>43</v>
          </cell>
          <cell r="BJ3535">
            <v>0</v>
          </cell>
        </row>
        <row r="3536">
          <cell r="D3536" t="str">
            <v>Vysoká škola zdravotníctva a sociálnej práce sv. Alžbety v Bratislave, n. o.</v>
          </cell>
          <cell r="AN3536">
            <v>50</v>
          </cell>
          <cell r="AO3536">
            <v>50</v>
          </cell>
          <cell r="AP3536">
            <v>0</v>
          </cell>
          <cell r="AQ3536">
            <v>0</v>
          </cell>
          <cell r="AR3536">
            <v>50</v>
          </cell>
          <cell r="BF3536">
            <v>75</v>
          </cell>
          <cell r="BG3536">
            <v>75</v>
          </cell>
          <cell r="BH3536">
            <v>75</v>
          </cell>
          <cell r="BI3536">
            <v>50</v>
          </cell>
          <cell r="BJ3536">
            <v>0</v>
          </cell>
        </row>
        <row r="3537">
          <cell r="D3537" t="str">
            <v>Vysoká škola zdravotníctva a sociálnej práce sv. Alžbety v Bratislave, n. o.</v>
          </cell>
          <cell r="AN3537">
            <v>129</v>
          </cell>
          <cell r="AO3537">
            <v>0</v>
          </cell>
          <cell r="AP3537">
            <v>0</v>
          </cell>
          <cell r="AQ3537">
            <v>0</v>
          </cell>
          <cell r="AR3537">
            <v>0</v>
          </cell>
          <cell r="BF3537">
            <v>0</v>
          </cell>
          <cell r="BG3537">
            <v>0</v>
          </cell>
          <cell r="BH3537">
            <v>0</v>
          </cell>
          <cell r="BI3537">
            <v>129</v>
          </cell>
          <cell r="BJ3537">
            <v>0</v>
          </cell>
        </row>
        <row r="3538">
          <cell r="D3538" t="str">
            <v>Univerzita Konštantína Filozofa v Nitre</v>
          </cell>
          <cell r="AN3538">
            <v>0</v>
          </cell>
          <cell r="AO3538">
            <v>0</v>
          </cell>
          <cell r="AP3538">
            <v>0</v>
          </cell>
          <cell r="AQ3538">
            <v>0</v>
          </cell>
          <cell r="AR3538">
            <v>0</v>
          </cell>
          <cell r="BF3538">
            <v>0</v>
          </cell>
          <cell r="BG3538">
            <v>0</v>
          </cell>
          <cell r="BH3538">
            <v>0</v>
          </cell>
          <cell r="BI3538">
            <v>1</v>
          </cell>
          <cell r="BJ3538">
            <v>0</v>
          </cell>
        </row>
        <row r="3539">
          <cell r="D3539" t="str">
            <v>Univerzita Konštantína Filozofa v Nitre</v>
          </cell>
          <cell r="AN3539">
            <v>1</v>
          </cell>
          <cell r="AO3539">
            <v>0</v>
          </cell>
          <cell r="AP3539">
            <v>0</v>
          </cell>
          <cell r="AQ3539">
            <v>0</v>
          </cell>
          <cell r="AR3539">
            <v>1</v>
          </cell>
          <cell r="BF3539">
            <v>4</v>
          </cell>
          <cell r="BG3539">
            <v>4.4000000000000004</v>
          </cell>
          <cell r="BH3539">
            <v>4.4000000000000004</v>
          </cell>
          <cell r="BI3539">
            <v>1</v>
          </cell>
          <cell r="BJ3539">
            <v>1</v>
          </cell>
        </row>
        <row r="3540">
          <cell r="D3540" t="str">
            <v>Univerzita Konštantína Filozofa v Nitre</v>
          </cell>
          <cell r="AN3540">
            <v>1</v>
          </cell>
          <cell r="AO3540">
            <v>0</v>
          </cell>
          <cell r="AP3540">
            <v>0</v>
          </cell>
          <cell r="AQ3540">
            <v>0</v>
          </cell>
          <cell r="AR3540">
            <v>1</v>
          </cell>
          <cell r="BF3540">
            <v>4</v>
          </cell>
          <cell r="BG3540">
            <v>4.4000000000000004</v>
          </cell>
          <cell r="BH3540">
            <v>4.4000000000000004</v>
          </cell>
          <cell r="BI3540">
            <v>1</v>
          </cell>
          <cell r="BJ3540">
            <v>1</v>
          </cell>
        </row>
        <row r="3541">
          <cell r="D3541" t="str">
            <v>Univerzita Konštantína Filozofa v Nitre</v>
          </cell>
          <cell r="AN3541">
            <v>1</v>
          </cell>
          <cell r="AO3541">
            <v>1</v>
          </cell>
          <cell r="AP3541">
            <v>0</v>
          </cell>
          <cell r="AQ3541">
            <v>0</v>
          </cell>
          <cell r="AR3541">
            <v>1</v>
          </cell>
          <cell r="BF3541">
            <v>0.7</v>
          </cell>
          <cell r="BG3541">
            <v>1.0499999999999998</v>
          </cell>
          <cell r="BH3541">
            <v>0.9876712328767121</v>
          </cell>
          <cell r="BI3541">
            <v>1</v>
          </cell>
          <cell r="BJ3541">
            <v>0</v>
          </cell>
        </row>
        <row r="3542">
          <cell r="D3542" t="str">
            <v>Univerzita Konštantína Filozofa v Nitre</v>
          </cell>
          <cell r="AN3542">
            <v>1</v>
          </cell>
          <cell r="AO3542">
            <v>1</v>
          </cell>
          <cell r="AP3542">
            <v>0</v>
          </cell>
          <cell r="AQ3542">
            <v>0</v>
          </cell>
          <cell r="AR3542">
            <v>1</v>
          </cell>
          <cell r="BF3542">
            <v>0.7</v>
          </cell>
          <cell r="BG3542">
            <v>0.78049999999999997</v>
          </cell>
          <cell r="BH3542">
            <v>0.71721621621621623</v>
          </cell>
          <cell r="BI3542">
            <v>1</v>
          </cell>
          <cell r="BJ3542">
            <v>0</v>
          </cell>
        </row>
        <row r="3543">
          <cell r="D3543" t="str">
            <v>Univerzita Konštantína Filozofa v Nitre</v>
          </cell>
          <cell r="AN3543">
            <v>1</v>
          </cell>
          <cell r="AO3543">
            <v>1</v>
          </cell>
          <cell r="AP3543">
            <v>0</v>
          </cell>
          <cell r="AQ3543">
            <v>0</v>
          </cell>
          <cell r="AR3543">
            <v>1</v>
          </cell>
          <cell r="BF3543">
            <v>0.7</v>
          </cell>
          <cell r="BG3543">
            <v>0.71399999999999997</v>
          </cell>
          <cell r="BH3543">
            <v>0.59499999999999997</v>
          </cell>
          <cell r="BI3543">
            <v>1</v>
          </cell>
          <cell r="BJ3543">
            <v>0</v>
          </cell>
        </row>
        <row r="3544">
          <cell r="D3544" t="str">
            <v>Trenčianska univerzita Alexandra Dubčeka v Trenčíne</v>
          </cell>
          <cell r="AN3544">
            <v>3</v>
          </cell>
          <cell r="AO3544">
            <v>3</v>
          </cell>
          <cell r="AP3544">
            <v>0</v>
          </cell>
          <cell r="AQ3544">
            <v>0</v>
          </cell>
          <cell r="AR3544">
            <v>3</v>
          </cell>
          <cell r="BF3544">
            <v>4.5</v>
          </cell>
          <cell r="BG3544">
            <v>6.66</v>
          </cell>
          <cell r="BH3544">
            <v>5.6659701492537318</v>
          </cell>
          <cell r="BI3544">
            <v>3</v>
          </cell>
          <cell r="BJ3544">
            <v>0</v>
          </cell>
        </row>
        <row r="3545">
          <cell r="D3545" t="str">
            <v>Univerzita Komenského v Bratislave</v>
          </cell>
          <cell r="AN3545">
            <v>2</v>
          </cell>
          <cell r="AO3545">
            <v>0</v>
          </cell>
          <cell r="AP3545">
            <v>0</v>
          </cell>
          <cell r="AQ3545">
            <v>0</v>
          </cell>
          <cell r="AR3545">
            <v>2</v>
          </cell>
          <cell r="BF3545">
            <v>6</v>
          </cell>
          <cell r="BG3545">
            <v>20.46</v>
          </cell>
          <cell r="BH3545">
            <v>20.46</v>
          </cell>
          <cell r="BI3545">
            <v>2</v>
          </cell>
          <cell r="BJ3545">
            <v>2</v>
          </cell>
        </row>
        <row r="3546">
          <cell r="D3546" t="str">
            <v>Univerzita Komenského v Bratislave</v>
          </cell>
          <cell r="AN3546">
            <v>0</v>
          </cell>
          <cell r="AO3546">
            <v>0</v>
          </cell>
          <cell r="AP3546">
            <v>0</v>
          </cell>
          <cell r="AQ3546">
            <v>0</v>
          </cell>
          <cell r="AR3546">
            <v>0</v>
          </cell>
          <cell r="BF3546">
            <v>0</v>
          </cell>
          <cell r="BG3546">
            <v>0</v>
          </cell>
          <cell r="BH3546">
            <v>0</v>
          </cell>
          <cell r="BI3546">
            <v>1</v>
          </cell>
          <cell r="BJ3546">
            <v>0</v>
          </cell>
        </row>
        <row r="3547">
          <cell r="D3547" t="str">
            <v>Technická univerzita vo Zvolene</v>
          </cell>
          <cell r="AN3547">
            <v>0</v>
          </cell>
          <cell r="AO3547">
            <v>0</v>
          </cell>
          <cell r="AP3547">
            <v>0</v>
          </cell>
          <cell r="AQ3547">
            <v>0</v>
          </cell>
          <cell r="AR3547">
            <v>0</v>
          </cell>
          <cell r="BF3547">
            <v>0</v>
          </cell>
          <cell r="BG3547">
            <v>0</v>
          </cell>
          <cell r="BH3547">
            <v>0</v>
          </cell>
          <cell r="BI3547">
            <v>4</v>
          </cell>
          <cell r="BJ3547">
            <v>0</v>
          </cell>
        </row>
        <row r="3548">
          <cell r="D3548" t="str">
            <v>Technická univerzita vo Zvolene</v>
          </cell>
          <cell r="AN3548">
            <v>0</v>
          </cell>
          <cell r="AO3548">
            <v>0</v>
          </cell>
          <cell r="AP3548">
            <v>0</v>
          </cell>
          <cell r="AQ3548">
            <v>0</v>
          </cell>
          <cell r="AR3548">
            <v>0</v>
          </cell>
          <cell r="BF3548">
            <v>0</v>
          </cell>
          <cell r="BG3548">
            <v>0</v>
          </cell>
          <cell r="BH3548">
            <v>0</v>
          </cell>
          <cell r="BI3548">
            <v>2</v>
          </cell>
          <cell r="BJ3548">
            <v>0</v>
          </cell>
        </row>
        <row r="3549">
          <cell r="D3549" t="str">
            <v>Technická univerzita vo Zvolene</v>
          </cell>
          <cell r="AN3549">
            <v>7</v>
          </cell>
          <cell r="AO3549">
            <v>8</v>
          </cell>
          <cell r="AP3549">
            <v>0</v>
          </cell>
          <cell r="AQ3549">
            <v>0</v>
          </cell>
          <cell r="AR3549">
            <v>7</v>
          </cell>
          <cell r="BF3549">
            <v>10.5</v>
          </cell>
          <cell r="BG3549">
            <v>16.695</v>
          </cell>
          <cell r="BH3549">
            <v>13.610054347826088</v>
          </cell>
          <cell r="BI3549">
            <v>8</v>
          </cell>
          <cell r="BJ3549">
            <v>0</v>
          </cell>
        </row>
        <row r="3550">
          <cell r="D3550" t="str">
            <v>Technická univerzita vo Zvolene</v>
          </cell>
          <cell r="AN3550">
            <v>5</v>
          </cell>
          <cell r="AO3550">
            <v>0</v>
          </cell>
          <cell r="AP3550">
            <v>0</v>
          </cell>
          <cell r="AQ3550">
            <v>0</v>
          </cell>
          <cell r="AR3550">
            <v>5</v>
          </cell>
          <cell r="BF3550">
            <v>20</v>
          </cell>
          <cell r="BG3550">
            <v>22</v>
          </cell>
          <cell r="BH3550">
            <v>21.142857142857142</v>
          </cell>
          <cell r="BI3550">
            <v>5</v>
          </cell>
          <cell r="BJ3550">
            <v>5</v>
          </cell>
        </row>
        <row r="3551">
          <cell r="D3551" t="str">
            <v>Technická univerzita vo Zvolene</v>
          </cell>
          <cell r="AN3551">
            <v>0</v>
          </cell>
          <cell r="AO3551">
            <v>0</v>
          </cell>
          <cell r="AP3551">
            <v>0</v>
          </cell>
          <cell r="AQ3551">
            <v>0</v>
          </cell>
          <cell r="AR3551">
            <v>0</v>
          </cell>
          <cell r="BF3551">
            <v>0</v>
          </cell>
          <cell r="BG3551">
            <v>0</v>
          </cell>
          <cell r="BH3551">
            <v>0</v>
          </cell>
          <cell r="BI3551">
            <v>1</v>
          </cell>
          <cell r="BJ3551">
            <v>0</v>
          </cell>
        </row>
        <row r="3552">
          <cell r="D3552" t="str">
            <v>Technická univerzita vo Zvolene</v>
          </cell>
          <cell r="AN3552">
            <v>2</v>
          </cell>
          <cell r="AO3552">
            <v>2</v>
          </cell>
          <cell r="AP3552">
            <v>0</v>
          </cell>
          <cell r="AQ3552">
            <v>0</v>
          </cell>
          <cell r="AR3552">
            <v>2</v>
          </cell>
          <cell r="BF3552">
            <v>1.4</v>
          </cell>
          <cell r="BG3552">
            <v>2.0720000000000001</v>
          </cell>
          <cell r="BH3552">
            <v>1.9464242424242426</v>
          </cell>
          <cell r="BI3552">
            <v>2</v>
          </cell>
          <cell r="BJ3552">
            <v>0</v>
          </cell>
        </row>
        <row r="3553">
          <cell r="D3553" t="str">
            <v>Univerzita J. Selyeho</v>
          </cell>
          <cell r="AN3553">
            <v>2</v>
          </cell>
          <cell r="AO3553">
            <v>0</v>
          </cell>
          <cell r="AP3553">
            <v>0</v>
          </cell>
          <cell r="AQ3553">
            <v>0</v>
          </cell>
          <cell r="AR3553">
            <v>2</v>
          </cell>
          <cell r="BF3553">
            <v>8</v>
          </cell>
          <cell r="BG3553">
            <v>8.8000000000000007</v>
          </cell>
          <cell r="BH3553">
            <v>8.2823529411764714</v>
          </cell>
          <cell r="BI3553">
            <v>2</v>
          </cell>
          <cell r="BJ3553">
            <v>2</v>
          </cell>
        </row>
        <row r="3554">
          <cell r="D3554" t="str">
            <v>Univerzita J. Selyeho</v>
          </cell>
          <cell r="AN3554">
            <v>0</v>
          </cell>
          <cell r="AO3554">
            <v>0</v>
          </cell>
          <cell r="AP3554">
            <v>0</v>
          </cell>
          <cell r="AQ3554">
            <v>0</v>
          </cell>
          <cell r="AR3554">
            <v>0</v>
          </cell>
          <cell r="BF3554">
            <v>0</v>
          </cell>
          <cell r="BG3554">
            <v>0</v>
          </cell>
          <cell r="BH3554">
            <v>0</v>
          </cell>
          <cell r="BI3554">
            <v>1</v>
          </cell>
          <cell r="BJ3554">
            <v>0</v>
          </cell>
        </row>
        <row r="3555">
          <cell r="D3555" t="str">
            <v>Slovenská zdravotnícka univerzita v Bratislave</v>
          </cell>
          <cell r="AN3555">
            <v>52</v>
          </cell>
          <cell r="AO3555">
            <v>0</v>
          </cell>
          <cell r="AP3555">
            <v>0</v>
          </cell>
          <cell r="AQ3555">
            <v>0</v>
          </cell>
          <cell r="AR3555">
            <v>0</v>
          </cell>
          <cell r="BF3555">
            <v>0</v>
          </cell>
          <cell r="BG3555">
            <v>0</v>
          </cell>
          <cell r="BH3555">
            <v>0</v>
          </cell>
          <cell r="BI3555">
            <v>52</v>
          </cell>
          <cell r="BJ3555">
            <v>0</v>
          </cell>
        </row>
        <row r="3556">
          <cell r="D3556" t="str">
            <v>Slovenská technická univerzita v Bratislave</v>
          </cell>
          <cell r="AN3556">
            <v>0</v>
          </cell>
          <cell r="AO3556">
            <v>0</v>
          </cell>
          <cell r="AP3556">
            <v>0</v>
          </cell>
          <cell r="AQ3556">
            <v>0</v>
          </cell>
          <cell r="AR3556">
            <v>0</v>
          </cell>
          <cell r="BF3556">
            <v>0</v>
          </cell>
          <cell r="BG3556">
            <v>0</v>
          </cell>
          <cell r="BH3556">
            <v>0</v>
          </cell>
          <cell r="BI3556">
            <v>1</v>
          </cell>
          <cell r="BJ3556">
            <v>0</v>
          </cell>
        </row>
        <row r="3557">
          <cell r="D3557" t="str">
            <v>Slovenská technická univerzita v Bratislave</v>
          </cell>
          <cell r="AN3557">
            <v>21</v>
          </cell>
          <cell r="AO3557">
            <v>21</v>
          </cell>
          <cell r="AP3557">
            <v>21</v>
          </cell>
          <cell r="AQ3557">
            <v>21</v>
          </cell>
          <cell r="AR3557">
            <v>21</v>
          </cell>
          <cell r="BF3557">
            <v>31.5</v>
          </cell>
          <cell r="BG3557">
            <v>46.62</v>
          </cell>
          <cell r="BH3557">
            <v>45.482926829268287</v>
          </cell>
          <cell r="BI3557">
            <v>21</v>
          </cell>
          <cell r="BJ3557">
            <v>0</v>
          </cell>
        </row>
        <row r="3558">
          <cell r="D3558" t="str">
            <v>Slovenská technická univerzita v Bratislave</v>
          </cell>
          <cell r="AN3558">
            <v>1</v>
          </cell>
          <cell r="AO3558">
            <v>0</v>
          </cell>
          <cell r="AP3558">
            <v>0</v>
          </cell>
          <cell r="AQ3558">
            <v>0</v>
          </cell>
          <cell r="AR3558">
            <v>1</v>
          </cell>
          <cell r="BF3558">
            <v>3</v>
          </cell>
          <cell r="BG3558">
            <v>6.39</v>
          </cell>
          <cell r="BH3558">
            <v>5.5912499999999996</v>
          </cell>
          <cell r="BI3558">
            <v>1</v>
          </cell>
          <cell r="BJ3558">
            <v>1</v>
          </cell>
        </row>
        <row r="3559">
          <cell r="D3559" t="str">
            <v>Slovenská technická univerzita v Bratislave</v>
          </cell>
          <cell r="AN3559">
            <v>49</v>
          </cell>
          <cell r="AO3559">
            <v>52</v>
          </cell>
          <cell r="AP3559">
            <v>52</v>
          </cell>
          <cell r="AQ3559">
            <v>49</v>
          </cell>
          <cell r="AR3559">
            <v>49</v>
          </cell>
          <cell r="BF3559">
            <v>34.299999999999997</v>
          </cell>
          <cell r="BG3559">
            <v>50.763999999999996</v>
          </cell>
          <cell r="BH3559">
            <v>48.565559055118108</v>
          </cell>
          <cell r="BI3559">
            <v>52</v>
          </cell>
          <cell r="BJ3559">
            <v>0</v>
          </cell>
        </row>
        <row r="3560">
          <cell r="D3560" t="str">
            <v>Slovenská technická univerzita v Bratislave</v>
          </cell>
          <cell r="AN3560">
            <v>0</v>
          </cell>
          <cell r="AO3560">
            <v>0</v>
          </cell>
          <cell r="AP3560">
            <v>0</v>
          </cell>
          <cell r="AQ3560">
            <v>0</v>
          </cell>
          <cell r="AR3560">
            <v>0</v>
          </cell>
          <cell r="BF3560">
            <v>0</v>
          </cell>
          <cell r="BG3560">
            <v>0</v>
          </cell>
          <cell r="BH3560">
            <v>0</v>
          </cell>
          <cell r="BI3560">
            <v>1</v>
          </cell>
          <cell r="BJ3560">
            <v>0</v>
          </cell>
        </row>
        <row r="3561">
          <cell r="D3561" t="str">
            <v>Slovenská technická univerzita v Bratislave</v>
          </cell>
          <cell r="AN3561">
            <v>7</v>
          </cell>
          <cell r="AO3561">
            <v>7</v>
          </cell>
          <cell r="AP3561">
            <v>0</v>
          </cell>
          <cell r="AQ3561">
            <v>0</v>
          </cell>
          <cell r="AR3561">
            <v>7</v>
          </cell>
          <cell r="BF3561">
            <v>10.5</v>
          </cell>
          <cell r="BG3561">
            <v>25.305</v>
          </cell>
          <cell r="BH3561">
            <v>21.69</v>
          </cell>
          <cell r="BI3561">
            <v>7</v>
          </cell>
          <cell r="BJ3561">
            <v>0</v>
          </cell>
        </row>
        <row r="3562">
          <cell r="D3562" t="str">
            <v>Slovenská technická univerzita v Bratislave</v>
          </cell>
          <cell r="AN3562">
            <v>11</v>
          </cell>
          <cell r="AO3562">
            <v>11</v>
          </cell>
          <cell r="AP3562">
            <v>0</v>
          </cell>
          <cell r="AQ3562">
            <v>0</v>
          </cell>
          <cell r="AR3562">
            <v>11</v>
          </cell>
          <cell r="BF3562">
            <v>16.5</v>
          </cell>
          <cell r="BG3562">
            <v>24.419999999999998</v>
          </cell>
          <cell r="BH3562">
            <v>20.349999999999998</v>
          </cell>
          <cell r="BI3562">
            <v>11</v>
          </cell>
          <cell r="BJ3562">
            <v>0</v>
          </cell>
        </row>
        <row r="3563">
          <cell r="D3563" t="str">
            <v>Slovenská technická univerzita v Bratislave</v>
          </cell>
          <cell r="AN3563">
            <v>0</v>
          </cell>
          <cell r="AO3563">
            <v>0</v>
          </cell>
          <cell r="AP3563">
            <v>0</v>
          </cell>
          <cell r="AQ3563">
            <v>0</v>
          </cell>
          <cell r="AR3563">
            <v>0</v>
          </cell>
          <cell r="BF3563">
            <v>0</v>
          </cell>
          <cell r="BG3563">
            <v>0</v>
          </cell>
          <cell r="BH3563">
            <v>0</v>
          </cell>
          <cell r="BI3563">
            <v>1</v>
          </cell>
          <cell r="BJ3563">
            <v>0</v>
          </cell>
        </row>
        <row r="3564">
          <cell r="D3564" t="str">
            <v>Slovenská technická univerzita v Bratislave</v>
          </cell>
          <cell r="AN3564">
            <v>1</v>
          </cell>
          <cell r="AO3564">
            <v>0</v>
          </cell>
          <cell r="AP3564">
            <v>0</v>
          </cell>
          <cell r="AQ3564">
            <v>0</v>
          </cell>
          <cell r="AR3564">
            <v>1</v>
          </cell>
          <cell r="BF3564">
            <v>3</v>
          </cell>
          <cell r="BG3564">
            <v>6.39</v>
          </cell>
          <cell r="BH3564">
            <v>5.5912499999999996</v>
          </cell>
          <cell r="BI3564">
            <v>1</v>
          </cell>
          <cell r="BJ3564">
            <v>1</v>
          </cell>
        </row>
        <row r="3565">
          <cell r="D3565" t="str">
            <v>Slovenská technická univerzita v Bratislave</v>
          </cell>
          <cell r="AN3565">
            <v>12</v>
          </cell>
          <cell r="AO3565">
            <v>12</v>
          </cell>
          <cell r="AP3565">
            <v>12</v>
          </cell>
          <cell r="AQ3565">
            <v>12</v>
          </cell>
          <cell r="AR3565">
            <v>12</v>
          </cell>
          <cell r="BF3565">
            <v>8.3999999999999986</v>
          </cell>
          <cell r="BG3565">
            <v>12.431999999999999</v>
          </cell>
          <cell r="BH3565">
            <v>11.893606299212596</v>
          </cell>
          <cell r="BI3565">
            <v>12</v>
          </cell>
          <cell r="BJ3565">
            <v>0</v>
          </cell>
        </row>
        <row r="3566">
          <cell r="D3566" t="str">
            <v>Slovenská technická univerzita v Bratislave</v>
          </cell>
          <cell r="AN3566">
            <v>4</v>
          </cell>
          <cell r="AO3566">
            <v>4</v>
          </cell>
          <cell r="AP3566">
            <v>4</v>
          </cell>
          <cell r="AQ3566">
            <v>4</v>
          </cell>
          <cell r="AR3566">
            <v>4</v>
          </cell>
          <cell r="BF3566">
            <v>2.8</v>
          </cell>
          <cell r="BG3566">
            <v>4.1440000000000001</v>
          </cell>
          <cell r="BH3566">
            <v>3.9154163701067617</v>
          </cell>
          <cell r="BI3566">
            <v>4</v>
          </cell>
          <cell r="BJ3566">
            <v>0</v>
          </cell>
        </row>
        <row r="3567">
          <cell r="D3567" t="str">
            <v>Slovenská technická univerzita v Bratislave</v>
          </cell>
          <cell r="AN3567">
            <v>0</v>
          </cell>
          <cell r="AO3567">
            <v>3</v>
          </cell>
          <cell r="AP3567">
            <v>0</v>
          </cell>
          <cell r="AQ3567">
            <v>0</v>
          </cell>
          <cell r="AR3567">
            <v>0</v>
          </cell>
          <cell r="BF3567">
            <v>0</v>
          </cell>
          <cell r="BG3567">
            <v>0</v>
          </cell>
          <cell r="BH3567">
            <v>0</v>
          </cell>
          <cell r="BI3567">
            <v>3</v>
          </cell>
          <cell r="BJ3567">
            <v>0</v>
          </cell>
        </row>
        <row r="3568">
          <cell r="D3568" t="str">
            <v>Slovenská technická univerzita v Bratislave</v>
          </cell>
          <cell r="AN3568">
            <v>1</v>
          </cell>
          <cell r="AO3568">
            <v>1</v>
          </cell>
          <cell r="AP3568">
            <v>1</v>
          </cell>
          <cell r="AQ3568">
            <v>1</v>
          </cell>
          <cell r="AR3568">
            <v>1</v>
          </cell>
          <cell r="BF3568">
            <v>1.5</v>
          </cell>
          <cell r="BG3568">
            <v>2.2199999999999998</v>
          </cell>
          <cell r="BH3568">
            <v>2.1658536585365851</v>
          </cell>
          <cell r="BI3568">
            <v>1</v>
          </cell>
          <cell r="BJ3568">
            <v>0</v>
          </cell>
        </row>
        <row r="3569">
          <cell r="D3569" t="str">
            <v>Slovenská technická univerzita v Bratislave</v>
          </cell>
          <cell r="AN3569">
            <v>0</v>
          </cell>
          <cell r="AO3569">
            <v>2</v>
          </cell>
          <cell r="AP3569">
            <v>0</v>
          </cell>
          <cell r="AQ3569">
            <v>0</v>
          </cell>
          <cell r="AR3569">
            <v>0</v>
          </cell>
          <cell r="BF3569">
            <v>0</v>
          </cell>
          <cell r="BG3569">
            <v>0</v>
          </cell>
          <cell r="BH3569">
            <v>0</v>
          </cell>
          <cell r="BI3569">
            <v>2</v>
          </cell>
          <cell r="BJ3569">
            <v>0</v>
          </cell>
        </row>
        <row r="3570">
          <cell r="D3570" t="str">
            <v>Slovenská technická univerzita v Bratislave</v>
          </cell>
          <cell r="AN3570">
            <v>0</v>
          </cell>
          <cell r="AO3570">
            <v>0</v>
          </cell>
          <cell r="AP3570">
            <v>0</v>
          </cell>
          <cell r="AQ3570">
            <v>0</v>
          </cell>
          <cell r="AR3570">
            <v>0</v>
          </cell>
          <cell r="BF3570">
            <v>0</v>
          </cell>
          <cell r="BG3570">
            <v>0</v>
          </cell>
          <cell r="BH3570">
            <v>0</v>
          </cell>
          <cell r="BI3570">
            <v>1</v>
          </cell>
          <cell r="BJ3570">
            <v>0</v>
          </cell>
        </row>
        <row r="3571">
          <cell r="D3571" t="str">
            <v>Slovenská technická univerzita v Bratislave</v>
          </cell>
          <cell r="AN3571">
            <v>1</v>
          </cell>
          <cell r="AO3571">
            <v>0</v>
          </cell>
          <cell r="AP3571">
            <v>0</v>
          </cell>
          <cell r="AQ3571">
            <v>1</v>
          </cell>
          <cell r="AR3571">
            <v>1</v>
          </cell>
          <cell r="BF3571">
            <v>4</v>
          </cell>
          <cell r="BG3571">
            <v>8.52</v>
          </cell>
          <cell r="BH3571">
            <v>8.52</v>
          </cell>
          <cell r="BI3571">
            <v>1</v>
          </cell>
          <cell r="BJ3571">
            <v>1</v>
          </cell>
        </row>
        <row r="3572">
          <cell r="D3572" t="str">
            <v>Trenčianska univerzita Alexandra Dubčeka v Trenčíne</v>
          </cell>
          <cell r="AN3572">
            <v>0</v>
          </cell>
          <cell r="AO3572">
            <v>0</v>
          </cell>
          <cell r="AP3572">
            <v>0</v>
          </cell>
          <cell r="AQ3572">
            <v>0</v>
          </cell>
          <cell r="AR3572">
            <v>0</v>
          </cell>
          <cell r="BF3572">
            <v>0</v>
          </cell>
          <cell r="BG3572">
            <v>0</v>
          </cell>
          <cell r="BH3572">
            <v>0</v>
          </cell>
          <cell r="BI3572">
            <v>1</v>
          </cell>
          <cell r="BJ3572">
            <v>0</v>
          </cell>
        </row>
        <row r="3573">
          <cell r="D3573" t="str">
            <v>Univerzita Komenského v Bratislave</v>
          </cell>
          <cell r="AN3573">
            <v>0</v>
          </cell>
          <cell r="AO3573">
            <v>1</v>
          </cell>
          <cell r="AP3573">
            <v>0</v>
          </cell>
          <cell r="AQ3573">
            <v>0</v>
          </cell>
          <cell r="AR3573">
            <v>0</v>
          </cell>
          <cell r="BF3573">
            <v>0</v>
          </cell>
          <cell r="BG3573">
            <v>0</v>
          </cell>
          <cell r="BH3573">
            <v>0</v>
          </cell>
          <cell r="BI3573">
            <v>1</v>
          </cell>
          <cell r="BJ3573">
            <v>0</v>
          </cell>
        </row>
        <row r="3574">
          <cell r="D3574" t="str">
            <v>Univerzita Komenského v Bratislave</v>
          </cell>
          <cell r="AN3574">
            <v>0</v>
          </cell>
          <cell r="AO3574">
            <v>0</v>
          </cell>
          <cell r="AP3574">
            <v>0</v>
          </cell>
          <cell r="AQ3574">
            <v>0</v>
          </cell>
          <cell r="AR3574">
            <v>0</v>
          </cell>
          <cell r="BF3574">
            <v>0</v>
          </cell>
          <cell r="BG3574">
            <v>0</v>
          </cell>
          <cell r="BH3574">
            <v>0</v>
          </cell>
          <cell r="BI3574">
            <v>11</v>
          </cell>
          <cell r="BJ3574">
            <v>0</v>
          </cell>
        </row>
        <row r="3575">
          <cell r="D3575" t="str">
            <v>Univerzita Komenského v Bratislave</v>
          </cell>
          <cell r="AN3575">
            <v>8</v>
          </cell>
          <cell r="AO3575">
            <v>8</v>
          </cell>
          <cell r="AP3575">
            <v>0</v>
          </cell>
          <cell r="AQ3575">
            <v>0</v>
          </cell>
          <cell r="AR3575">
            <v>8</v>
          </cell>
          <cell r="BF3575">
            <v>12</v>
          </cell>
          <cell r="BG3575">
            <v>25.799999999999997</v>
          </cell>
          <cell r="BH3575">
            <v>24.995844155844154</v>
          </cell>
          <cell r="BI3575">
            <v>8</v>
          </cell>
          <cell r="BJ3575">
            <v>0</v>
          </cell>
        </row>
        <row r="3576">
          <cell r="D3576" t="str">
            <v>Univerzita Komenského v Bratislave</v>
          </cell>
          <cell r="AN3576">
            <v>0</v>
          </cell>
          <cell r="AO3576">
            <v>0</v>
          </cell>
          <cell r="AP3576">
            <v>0</v>
          </cell>
          <cell r="AQ3576">
            <v>0</v>
          </cell>
          <cell r="AR3576">
            <v>0</v>
          </cell>
          <cell r="BF3576">
            <v>0</v>
          </cell>
          <cell r="BG3576">
            <v>0</v>
          </cell>
          <cell r="BH3576">
            <v>0</v>
          </cell>
          <cell r="BI3576">
            <v>5</v>
          </cell>
          <cell r="BJ3576">
            <v>0</v>
          </cell>
        </row>
        <row r="3577">
          <cell r="D3577" t="str">
            <v>Univerzita Komenského v Bratislave</v>
          </cell>
          <cell r="AN3577">
            <v>0</v>
          </cell>
          <cell r="AO3577">
            <v>0</v>
          </cell>
          <cell r="AP3577">
            <v>0</v>
          </cell>
          <cell r="AQ3577">
            <v>0</v>
          </cell>
          <cell r="AR3577">
            <v>0</v>
          </cell>
          <cell r="BF3577">
            <v>0</v>
          </cell>
          <cell r="BG3577">
            <v>0</v>
          </cell>
          <cell r="BH3577">
            <v>0</v>
          </cell>
          <cell r="BI3577">
            <v>1</v>
          </cell>
          <cell r="BJ3577">
            <v>0</v>
          </cell>
        </row>
        <row r="3578">
          <cell r="D3578" t="str">
            <v>Univerzita Komenského v Bratislave</v>
          </cell>
          <cell r="AN3578">
            <v>2</v>
          </cell>
          <cell r="AO3578">
            <v>0</v>
          </cell>
          <cell r="AP3578">
            <v>0</v>
          </cell>
          <cell r="AQ3578">
            <v>2</v>
          </cell>
          <cell r="AR3578">
            <v>2</v>
          </cell>
          <cell r="BF3578">
            <v>6</v>
          </cell>
          <cell r="BG3578">
            <v>12.78</v>
          </cell>
          <cell r="BH3578">
            <v>12.78</v>
          </cell>
          <cell r="BI3578">
            <v>2</v>
          </cell>
          <cell r="BJ3578">
            <v>2</v>
          </cell>
        </row>
        <row r="3579">
          <cell r="D3579" t="str">
            <v>Univerzita Komenského v Bratislave</v>
          </cell>
          <cell r="AN3579">
            <v>1</v>
          </cell>
          <cell r="AO3579">
            <v>0</v>
          </cell>
          <cell r="AP3579">
            <v>0</v>
          </cell>
          <cell r="AQ3579">
            <v>1</v>
          </cell>
          <cell r="AR3579">
            <v>1</v>
          </cell>
          <cell r="BF3579">
            <v>3</v>
          </cell>
          <cell r="BG3579">
            <v>6.39</v>
          </cell>
          <cell r="BH3579">
            <v>6.39</v>
          </cell>
          <cell r="BI3579">
            <v>1</v>
          </cell>
          <cell r="BJ3579">
            <v>1</v>
          </cell>
        </row>
        <row r="3580">
          <cell r="D3580" t="str">
            <v>Univerzita Komenského v Bratislave</v>
          </cell>
          <cell r="AN3580">
            <v>6</v>
          </cell>
          <cell r="AO3580">
            <v>7</v>
          </cell>
          <cell r="AP3580">
            <v>7</v>
          </cell>
          <cell r="AQ3580">
            <v>6</v>
          </cell>
          <cell r="AR3580">
            <v>6</v>
          </cell>
          <cell r="BF3580">
            <v>4.1999999999999993</v>
          </cell>
          <cell r="BG3580">
            <v>6.2159999999999993</v>
          </cell>
          <cell r="BH3580">
            <v>6.2159999999999993</v>
          </cell>
          <cell r="BI3580">
            <v>7</v>
          </cell>
          <cell r="BJ3580">
            <v>0</v>
          </cell>
        </row>
        <row r="3581">
          <cell r="D3581" t="str">
            <v>Univerzita Komenského v Bratislave</v>
          </cell>
          <cell r="AN3581">
            <v>0</v>
          </cell>
          <cell r="AO3581">
            <v>0</v>
          </cell>
          <cell r="AP3581">
            <v>0</v>
          </cell>
          <cell r="AQ3581">
            <v>0</v>
          </cell>
          <cell r="AR3581">
            <v>0</v>
          </cell>
          <cell r="BF3581">
            <v>0</v>
          </cell>
          <cell r="BG3581">
            <v>0</v>
          </cell>
          <cell r="BH3581">
            <v>0</v>
          </cell>
          <cell r="BI3581">
            <v>1</v>
          </cell>
          <cell r="BJ3581">
            <v>0</v>
          </cell>
        </row>
        <row r="3582">
          <cell r="D3582" t="str">
            <v>Univerzita Komenského v Bratislave</v>
          </cell>
          <cell r="AN3582">
            <v>0</v>
          </cell>
          <cell r="AO3582">
            <v>2</v>
          </cell>
          <cell r="AP3582">
            <v>2</v>
          </cell>
          <cell r="AQ3582">
            <v>0</v>
          </cell>
          <cell r="AR3582">
            <v>0</v>
          </cell>
          <cell r="BF3582">
            <v>0</v>
          </cell>
          <cell r="BG3582">
            <v>0</v>
          </cell>
          <cell r="BH3582">
            <v>0</v>
          </cell>
          <cell r="BI3582">
            <v>2</v>
          </cell>
          <cell r="BJ3582">
            <v>0</v>
          </cell>
        </row>
        <row r="3583">
          <cell r="D3583" t="str">
            <v>Slovenská zdravotnícka univerzita v Bratislave</v>
          </cell>
          <cell r="AN3583">
            <v>17</v>
          </cell>
          <cell r="AO3583">
            <v>0</v>
          </cell>
          <cell r="AP3583">
            <v>0</v>
          </cell>
          <cell r="AQ3583">
            <v>0</v>
          </cell>
          <cell r="AR3583">
            <v>0</v>
          </cell>
          <cell r="BF3583">
            <v>0</v>
          </cell>
          <cell r="BG3583">
            <v>0</v>
          </cell>
          <cell r="BH3583">
            <v>0</v>
          </cell>
          <cell r="BI3583">
            <v>17</v>
          </cell>
          <cell r="BJ3583">
            <v>0</v>
          </cell>
        </row>
        <row r="3584">
          <cell r="D3584" t="str">
            <v>Slovenská zdravotnícka univerzita v Bratislave</v>
          </cell>
          <cell r="AN3584">
            <v>12</v>
          </cell>
          <cell r="AO3584">
            <v>0</v>
          </cell>
          <cell r="AP3584">
            <v>0</v>
          </cell>
          <cell r="AQ3584">
            <v>0</v>
          </cell>
          <cell r="AR3584">
            <v>0</v>
          </cell>
          <cell r="BF3584">
            <v>0</v>
          </cell>
          <cell r="BG3584">
            <v>0</v>
          </cell>
          <cell r="BH3584">
            <v>0</v>
          </cell>
          <cell r="BI3584">
            <v>12</v>
          </cell>
          <cell r="BJ3584">
            <v>0</v>
          </cell>
        </row>
        <row r="3585">
          <cell r="D3585" t="str">
            <v>Univerzita Komenského v Bratislave</v>
          </cell>
          <cell r="AN3585">
            <v>0</v>
          </cell>
          <cell r="AO3585">
            <v>0</v>
          </cell>
          <cell r="AP3585">
            <v>0</v>
          </cell>
          <cell r="AQ3585">
            <v>0</v>
          </cell>
          <cell r="AR3585">
            <v>0</v>
          </cell>
          <cell r="BF3585">
            <v>0</v>
          </cell>
          <cell r="BG3585">
            <v>0</v>
          </cell>
          <cell r="BH3585">
            <v>0</v>
          </cell>
          <cell r="BI3585">
            <v>2</v>
          </cell>
          <cell r="BJ3585">
            <v>0</v>
          </cell>
        </row>
        <row r="3586">
          <cell r="D3586" t="str">
            <v>Univerzita Komenského v Bratislave</v>
          </cell>
          <cell r="AN3586">
            <v>3</v>
          </cell>
          <cell r="AO3586">
            <v>0</v>
          </cell>
          <cell r="AP3586">
            <v>0</v>
          </cell>
          <cell r="AQ3586">
            <v>0</v>
          </cell>
          <cell r="AR3586">
            <v>3</v>
          </cell>
          <cell r="BF3586">
            <v>9</v>
          </cell>
          <cell r="BG3586">
            <v>9.9</v>
          </cell>
          <cell r="BH3586">
            <v>9.9</v>
          </cell>
          <cell r="BI3586">
            <v>3</v>
          </cell>
          <cell r="BJ3586">
            <v>3</v>
          </cell>
        </row>
        <row r="3587">
          <cell r="D3587" t="str">
            <v>Univerzita Komenského v Bratislave</v>
          </cell>
          <cell r="AN3587">
            <v>1</v>
          </cell>
          <cell r="AO3587">
            <v>1</v>
          </cell>
          <cell r="AP3587">
            <v>0</v>
          </cell>
          <cell r="AQ3587">
            <v>0</v>
          </cell>
          <cell r="AR3587">
            <v>1</v>
          </cell>
          <cell r="BF3587">
            <v>1.5</v>
          </cell>
          <cell r="BG3587">
            <v>1.56</v>
          </cell>
          <cell r="BH3587">
            <v>1.4029530201342282</v>
          </cell>
          <cell r="BI3587">
            <v>1</v>
          </cell>
          <cell r="BJ3587">
            <v>0</v>
          </cell>
        </row>
        <row r="3588">
          <cell r="D3588" t="str">
            <v>Univerzita Komenského v Bratislave</v>
          </cell>
          <cell r="AN3588">
            <v>1</v>
          </cell>
          <cell r="AO3588">
            <v>0</v>
          </cell>
          <cell r="AP3588">
            <v>0</v>
          </cell>
          <cell r="AQ3588">
            <v>0</v>
          </cell>
          <cell r="AR3588">
            <v>1</v>
          </cell>
          <cell r="BF3588">
            <v>3</v>
          </cell>
          <cell r="BG3588">
            <v>3.3000000000000003</v>
          </cell>
          <cell r="BH3588">
            <v>3.3000000000000003</v>
          </cell>
          <cell r="BI3588">
            <v>1</v>
          </cell>
          <cell r="BJ3588">
            <v>1</v>
          </cell>
        </row>
        <row r="3589">
          <cell r="D3589" t="str">
            <v>Univerzita Komenského v Bratislave</v>
          </cell>
          <cell r="AN3589">
            <v>3</v>
          </cell>
          <cell r="AO3589">
            <v>3</v>
          </cell>
          <cell r="AP3589">
            <v>0</v>
          </cell>
          <cell r="AQ3589">
            <v>0</v>
          </cell>
          <cell r="AR3589">
            <v>3</v>
          </cell>
          <cell r="BF3589">
            <v>2.0999999999999996</v>
          </cell>
          <cell r="BG3589">
            <v>3.1499999999999995</v>
          </cell>
          <cell r="BH3589">
            <v>2.9889776357827471</v>
          </cell>
          <cell r="BI3589">
            <v>3</v>
          </cell>
          <cell r="BJ3589">
            <v>0</v>
          </cell>
        </row>
        <row r="3590">
          <cell r="D3590" t="str">
            <v>Univerzita Komenského v Bratislave</v>
          </cell>
          <cell r="AN3590">
            <v>7.5</v>
          </cell>
          <cell r="AO3590">
            <v>7.5</v>
          </cell>
          <cell r="AP3590">
            <v>0</v>
          </cell>
          <cell r="AQ3590">
            <v>0</v>
          </cell>
          <cell r="AR3590">
            <v>7.5</v>
          </cell>
          <cell r="BF3590">
            <v>5.25</v>
          </cell>
          <cell r="BG3590">
            <v>7.875</v>
          </cell>
          <cell r="BH3590">
            <v>7.875</v>
          </cell>
          <cell r="BI3590">
            <v>7.5</v>
          </cell>
          <cell r="BJ3590">
            <v>0</v>
          </cell>
        </row>
        <row r="3591">
          <cell r="D3591" t="str">
            <v>Univerzita Komenského v Bratislave</v>
          </cell>
          <cell r="AN3591">
            <v>1</v>
          </cell>
          <cell r="AO3591">
            <v>1</v>
          </cell>
          <cell r="AP3591">
            <v>0</v>
          </cell>
          <cell r="AQ3591">
            <v>0</v>
          </cell>
          <cell r="AR3591">
            <v>1</v>
          </cell>
          <cell r="BF3591">
            <v>0.7</v>
          </cell>
          <cell r="BG3591">
            <v>0.71399999999999997</v>
          </cell>
          <cell r="BH3591">
            <v>0.64982022471910106</v>
          </cell>
          <cell r="BI3591">
            <v>1</v>
          </cell>
          <cell r="BJ3591">
            <v>0</v>
          </cell>
        </row>
        <row r="3592">
          <cell r="D3592" t="str">
            <v>Univerzita Komenského v Bratislave</v>
          </cell>
          <cell r="AN3592">
            <v>3</v>
          </cell>
          <cell r="AO3592">
            <v>3</v>
          </cell>
          <cell r="AP3592">
            <v>0</v>
          </cell>
          <cell r="AQ3592">
            <v>0</v>
          </cell>
          <cell r="AR3592">
            <v>3</v>
          </cell>
          <cell r="BF3592">
            <v>2.0999999999999996</v>
          </cell>
          <cell r="BG3592">
            <v>2.0999999999999996</v>
          </cell>
          <cell r="BH3592">
            <v>1.9112359550561795</v>
          </cell>
          <cell r="BI3592">
            <v>3</v>
          </cell>
          <cell r="BJ3592">
            <v>0</v>
          </cell>
        </row>
        <row r="3593">
          <cell r="D3593" t="str">
            <v>Univerzita Komenského v Bratislave</v>
          </cell>
          <cell r="AN3593">
            <v>1.5</v>
          </cell>
          <cell r="AO3593">
            <v>1.5</v>
          </cell>
          <cell r="AP3593">
            <v>0</v>
          </cell>
          <cell r="AQ3593">
            <v>0</v>
          </cell>
          <cell r="AR3593">
            <v>1.5</v>
          </cell>
          <cell r="BF3593">
            <v>1.0499999999999998</v>
          </cell>
          <cell r="BG3593">
            <v>1.1444999999999999</v>
          </cell>
          <cell r="BH3593">
            <v>1.1444999999999999</v>
          </cell>
          <cell r="BI3593">
            <v>1.5</v>
          </cell>
          <cell r="BJ3593">
            <v>0</v>
          </cell>
        </row>
        <row r="3594">
          <cell r="D3594" t="str">
            <v>Univerzita Komenského v Bratislave</v>
          </cell>
          <cell r="AN3594">
            <v>2</v>
          </cell>
          <cell r="AO3594">
            <v>2</v>
          </cell>
          <cell r="AP3594">
            <v>0</v>
          </cell>
          <cell r="AQ3594">
            <v>0</v>
          </cell>
          <cell r="AR3594">
            <v>2</v>
          </cell>
          <cell r="BF3594">
            <v>1.4</v>
          </cell>
          <cell r="BG3594">
            <v>2.0999999999999996</v>
          </cell>
          <cell r="BH3594">
            <v>1.9926517571884981</v>
          </cell>
          <cell r="BI3594">
            <v>2</v>
          </cell>
          <cell r="BJ3594">
            <v>0</v>
          </cell>
        </row>
        <row r="3595">
          <cell r="D3595" t="str">
            <v>Univerzita Komenského v Bratislave</v>
          </cell>
          <cell r="AN3595">
            <v>1</v>
          </cell>
          <cell r="AO3595">
            <v>2</v>
          </cell>
          <cell r="AP3595">
            <v>0</v>
          </cell>
          <cell r="AQ3595">
            <v>0</v>
          </cell>
          <cell r="AR3595">
            <v>1</v>
          </cell>
          <cell r="BF3595">
            <v>0.7</v>
          </cell>
          <cell r="BG3595">
            <v>0.7</v>
          </cell>
          <cell r="BH3595">
            <v>0.64166666666666661</v>
          </cell>
          <cell r="BI3595">
            <v>2</v>
          </cell>
          <cell r="BJ3595">
            <v>0</v>
          </cell>
        </row>
        <row r="3596">
          <cell r="D3596" t="str">
            <v>Univerzita Komenského v Bratislave</v>
          </cell>
          <cell r="AN3596">
            <v>2</v>
          </cell>
          <cell r="AO3596">
            <v>2</v>
          </cell>
          <cell r="AP3596">
            <v>0</v>
          </cell>
          <cell r="AQ3596">
            <v>0</v>
          </cell>
          <cell r="AR3596">
            <v>2</v>
          </cell>
          <cell r="BF3596">
            <v>1.4</v>
          </cell>
          <cell r="BG3596">
            <v>1.4</v>
          </cell>
          <cell r="BH3596">
            <v>1.3631578947368421</v>
          </cell>
          <cell r="BI3596">
            <v>2</v>
          </cell>
          <cell r="BJ3596">
            <v>0</v>
          </cell>
        </row>
        <row r="3597">
          <cell r="D3597" t="str">
            <v>Univerzita Komenského v Bratislave</v>
          </cell>
          <cell r="AN3597">
            <v>0</v>
          </cell>
          <cell r="AO3597">
            <v>0</v>
          </cell>
          <cell r="AP3597">
            <v>0</v>
          </cell>
          <cell r="AQ3597">
            <v>0</v>
          </cell>
          <cell r="AR3597">
            <v>0</v>
          </cell>
          <cell r="BF3597">
            <v>0</v>
          </cell>
          <cell r="BG3597">
            <v>0</v>
          </cell>
          <cell r="BH3597">
            <v>0</v>
          </cell>
          <cell r="BI3597">
            <v>1</v>
          </cell>
          <cell r="BJ3597">
            <v>0</v>
          </cell>
        </row>
        <row r="3598">
          <cell r="D3598" t="str">
            <v>Univerzita Komenského v Bratislave</v>
          </cell>
          <cell r="AN3598">
            <v>2</v>
          </cell>
          <cell r="AO3598">
            <v>0</v>
          </cell>
          <cell r="AP3598">
            <v>0</v>
          </cell>
          <cell r="AQ3598">
            <v>0</v>
          </cell>
          <cell r="AR3598">
            <v>2</v>
          </cell>
          <cell r="BF3598">
            <v>6</v>
          </cell>
          <cell r="BG3598">
            <v>20.46</v>
          </cell>
          <cell r="BH3598">
            <v>20.46</v>
          </cell>
          <cell r="BI3598">
            <v>2</v>
          </cell>
          <cell r="BJ3598">
            <v>2</v>
          </cell>
        </row>
        <row r="3599">
          <cell r="D3599" t="str">
            <v>Univerzita Komenského v Bratislave</v>
          </cell>
          <cell r="AN3599">
            <v>1</v>
          </cell>
          <cell r="AO3599">
            <v>0</v>
          </cell>
          <cell r="AP3599">
            <v>0</v>
          </cell>
          <cell r="AQ3599">
            <v>0</v>
          </cell>
          <cell r="AR3599">
            <v>1</v>
          </cell>
          <cell r="BF3599">
            <v>3</v>
          </cell>
          <cell r="BG3599">
            <v>10.23</v>
          </cell>
          <cell r="BH3599">
            <v>10.23</v>
          </cell>
          <cell r="BI3599">
            <v>1</v>
          </cell>
          <cell r="BJ3599">
            <v>1</v>
          </cell>
        </row>
        <row r="3600">
          <cell r="D3600" t="str">
            <v>Vysoká škola DTI</v>
          </cell>
          <cell r="AN3600">
            <v>101</v>
          </cell>
          <cell r="AO3600">
            <v>0</v>
          </cell>
          <cell r="AP3600">
            <v>0</v>
          </cell>
          <cell r="AQ3600">
            <v>0</v>
          </cell>
          <cell r="AR3600">
            <v>0</v>
          </cell>
          <cell r="BF3600">
            <v>0</v>
          </cell>
          <cell r="BG3600">
            <v>0</v>
          </cell>
          <cell r="BH3600">
            <v>0</v>
          </cell>
          <cell r="BI3600">
            <v>101</v>
          </cell>
          <cell r="BJ3600">
            <v>0</v>
          </cell>
        </row>
        <row r="3601">
          <cell r="D3601" t="str">
            <v>Univerzita Komenského v Bratislave</v>
          </cell>
          <cell r="AN3601">
            <v>0</v>
          </cell>
          <cell r="AO3601">
            <v>0</v>
          </cell>
          <cell r="AP3601">
            <v>0</v>
          </cell>
          <cell r="AQ3601">
            <v>0</v>
          </cell>
          <cell r="AR3601">
            <v>0</v>
          </cell>
          <cell r="BF3601">
            <v>0</v>
          </cell>
          <cell r="BG3601">
            <v>0</v>
          </cell>
          <cell r="BH3601">
            <v>0</v>
          </cell>
          <cell r="BI3601">
            <v>1</v>
          </cell>
          <cell r="BJ3601">
            <v>0</v>
          </cell>
        </row>
        <row r="3602">
          <cell r="D3602" t="str">
            <v>Univerzita Komenského v Bratislave</v>
          </cell>
          <cell r="AN3602">
            <v>0</v>
          </cell>
          <cell r="AO3602">
            <v>0</v>
          </cell>
          <cell r="AP3602">
            <v>0</v>
          </cell>
          <cell r="AQ3602">
            <v>0</v>
          </cell>
          <cell r="AR3602">
            <v>0</v>
          </cell>
          <cell r="BF3602">
            <v>0</v>
          </cell>
          <cell r="BG3602">
            <v>0</v>
          </cell>
          <cell r="BH3602">
            <v>0</v>
          </cell>
          <cell r="BI3602">
            <v>1</v>
          </cell>
          <cell r="BJ3602">
            <v>0</v>
          </cell>
        </row>
        <row r="3603">
          <cell r="D3603" t="str">
            <v>Univerzita Komenského v Bratislave</v>
          </cell>
          <cell r="AN3603">
            <v>0</v>
          </cell>
          <cell r="AO3603">
            <v>0</v>
          </cell>
          <cell r="AP3603">
            <v>0</v>
          </cell>
          <cell r="AQ3603">
            <v>0</v>
          </cell>
          <cell r="AR3603">
            <v>0</v>
          </cell>
          <cell r="BF3603">
            <v>0</v>
          </cell>
          <cell r="BG3603">
            <v>0</v>
          </cell>
          <cell r="BH3603">
            <v>0</v>
          </cell>
          <cell r="BI3603">
            <v>1</v>
          </cell>
          <cell r="BJ3603">
            <v>0</v>
          </cell>
        </row>
        <row r="3604">
          <cell r="D3604" t="str">
            <v>Univerzita Komenského v Bratislave</v>
          </cell>
          <cell r="AN3604">
            <v>2</v>
          </cell>
          <cell r="AO3604">
            <v>2</v>
          </cell>
          <cell r="AP3604">
            <v>0</v>
          </cell>
          <cell r="AQ3604">
            <v>0</v>
          </cell>
          <cell r="AR3604">
            <v>2</v>
          </cell>
          <cell r="BF3604">
            <v>3</v>
          </cell>
          <cell r="BG3604">
            <v>4.4399999999999995</v>
          </cell>
          <cell r="BH3604">
            <v>3.3299999999999996</v>
          </cell>
          <cell r="BI3604">
            <v>2</v>
          </cell>
          <cell r="BJ3604">
            <v>0</v>
          </cell>
        </row>
        <row r="3605">
          <cell r="D3605" t="str">
            <v>Univerzita Komenského v Bratislave</v>
          </cell>
          <cell r="AN3605">
            <v>2</v>
          </cell>
          <cell r="AO3605">
            <v>0</v>
          </cell>
          <cell r="AP3605">
            <v>0</v>
          </cell>
          <cell r="AQ3605">
            <v>2</v>
          </cell>
          <cell r="AR3605">
            <v>2</v>
          </cell>
          <cell r="BF3605">
            <v>6</v>
          </cell>
          <cell r="BG3605">
            <v>12.78</v>
          </cell>
          <cell r="BH3605">
            <v>12.78</v>
          </cell>
          <cell r="BI3605">
            <v>2</v>
          </cell>
          <cell r="BJ3605">
            <v>2</v>
          </cell>
        </row>
        <row r="3606">
          <cell r="D3606" t="str">
            <v>Univerzita Komenského v Bratislave</v>
          </cell>
          <cell r="AN3606">
            <v>3</v>
          </cell>
          <cell r="AO3606">
            <v>3</v>
          </cell>
          <cell r="AP3606">
            <v>3</v>
          </cell>
          <cell r="AQ3606">
            <v>3</v>
          </cell>
          <cell r="AR3606">
            <v>3</v>
          </cell>
          <cell r="BF3606">
            <v>4.5</v>
          </cell>
          <cell r="BG3606">
            <v>6.66</v>
          </cell>
          <cell r="BH3606">
            <v>6.66</v>
          </cell>
          <cell r="BI3606">
            <v>3</v>
          </cell>
          <cell r="BJ3606">
            <v>0</v>
          </cell>
        </row>
        <row r="3607">
          <cell r="D3607" t="str">
            <v>Univerzita Komenského v Bratislave</v>
          </cell>
          <cell r="AN3607">
            <v>0</v>
          </cell>
          <cell r="AO3607">
            <v>0</v>
          </cell>
          <cell r="AP3607">
            <v>0</v>
          </cell>
          <cell r="AQ3607">
            <v>0</v>
          </cell>
          <cell r="AR3607">
            <v>0</v>
          </cell>
          <cell r="BF3607">
            <v>0</v>
          </cell>
          <cell r="BG3607">
            <v>0</v>
          </cell>
          <cell r="BH3607">
            <v>0</v>
          </cell>
          <cell r="BI3607">
            <v>1</v>
          </cell>
          <cell r="BJ3607">
            <v>0</v>
          </cell>
        </row>
        <row r="3608">
          <cell r="D3608" t="str">
            <v>Univerzita Komenského v Bratislave</v>
          </cell>
          <cell r="AN3608">
            <v>51</v>
          </cell>
          <cell r="AO3608">
            <v>52</v>
          </cell>
          <cell r="AP3608">
            <v>0</v>
          </cell>
          <cell r="AQ3608">
            <v>0</v>
          </cell>
          <cell r="AR3608">
            <v>51</v>
          </cell>
          <cell r="BF3608">
            <v>76.5</v>
          </cell>
          <cell r="BG3608">
            <v>79.56</v>
          </cell>
          <cell r="BH3608">
            <v>72.987652173913048</v>
          </cell>
          <cell r="BI3608">
            <v>52</v>
          </cell>
          <cell r="BJ3608">
            <v>0</v>
          </cell>
        </row>
        <row r="3609">
          <cell r="D3609" t="str">
            <v>Univerzita Komenského v Bratislave</v>
          </cell>
          <cell r="AN3609">
            <v>3</v>
          </cell>
          <cell r="AO3609">
            <v>3</v>
          </cell>
          <cell r="AP3609">
            <v>0</v>
          </cell>
          <cell r="AQ3609">
            <v>0</v>
          </cell>
          <cell r="AR3609">
            <v>3</v>
          </cell>
          <cell r="BF3609">
            <v>4.5</v>
          </cell>
          <cell r="BG3609">
            <v>4.68</v>
          </cell>
          <cell r="BH3609">
            <v>4.2933913043478258</v>
          </cell>
          <cell r="BI3609">
            <v>3</v>
          </cell>
          <cell r="BJ3609">
            <v>0</v>
          </cell>
        </row>
        <row r="3610">
          <cell r="D3610" t="str">
            <v>Univerzita Komenského v Bratislave</v>
          </cell>
          <cell r="AN3610">
            <v>0</v>
          </cell>
          <cell r="AO3610">
            <v>0</v>
          </cell>
          <cell r="AP3610">
            <v>0</v>
          </cell>
          <cell r="AQ3610">
            <v>0</v>
          </cell>
          <cell r="AR3610">
            <v>0</v>
          </cell>
          <cell r="BF3610">
            <v>0</v>
          </cell>
          <cell r="BG3610">
            <v>0</v>
          </cell>
          <cell r="BH3610">
            <v>0</v>
          </cell>
          <cell r="BI3610">
            <v>1</v>
          </cell>
          <cell r="BJ3610">
            <v>0</v>
          </cell>
        </row>
        <row r="3611">
          <cell r="D3611" t="str">
            <v>Vysoká škola múzických umení v Bratislave</v>
          </cell>
          <cell r="AN3611">
            <v>0</v>
          </cell>
          <cell r="AO3611">
            <v>0</v>
          </cell>
          <cell r="AP3611">
            <v>0</v>
          </cell>
          <cell r="AQ3611">
            <v>0</v>
          </cell>
          <cell r="AR3611">
            <v>0</v>
          </cell>
          <cell r="BF3611">
            <v>0</v>
          </cell>
          <cell r="BG3611">
            <v>0</v>
          </cell>
          <cell r="BH3611">
            <v>0</v>
          </cell>
          <cell r="BI3611">
            <v>1</v>
          </cell>
          <cell r="BJ3611">
            <v>0</v>
          </cell>
        </row>
        <row r="3612">
          <cell r="D3612" t="str">
            <v>Vysoká škola múzických umení v Bratislave</v>
          </cell>
          <cell r="AN3612">
            <v>0</v>
          </cell>
          <cell r="AO3612">
            <v>0</v>
          </cell>
          <cell r="AP3612">
            <v>0</v>
          </cell>
          <cell r="AQ3612">
            <v>0</v>
          </cell>
          <cell r="AR3612">
            <v>0</v>
          </cell>
          <cell r="BF3612">
            <v>0</v>
          </cell>
          <cell r="BG3612">
            <v>0</v>
          </cell>
          <cell r="BH3612">
            <v>0</v>
          </cell>
          <cell r="BI3612">
            <v>1</v>
          </cell>
          <cell r="BJ3612">
            <v>0</v>
          </cell>
        </row>
        <row r="3613">
          <cell r="D3613" t="str">
            <v>Slovenská poľnohospodárska univerzita v Nitre</v>
          </cell>
          <cell r="AN3613">
            <v>0</v>
          </cell>
          <cell r="AO3613">
            <v>0</v>
          </cell>
          <cell r="AP3613">
            <v>0</v>
          </cell>
          <cell r="AQ3613">
            <v>0</v>
          </cell>
          <cell r="AR3613">
            <v>0</v>
          </cell>
          <cell r="BF3613">
            <v>0</v>
          </cell>
          <cell r="BG3613">
            <v>0</v>
          </cell>
          <cell r="BH3613">
            <v>0</v>
          </cell>
          <cell r="BI3613">
            <v>1</v>
          </cell>
          <cell r="BJ3613">
            <v>0</v>
          </cell>
        </row>
        <row r="3614">
          <cell r="D3614" t="str">
            <v>Slovenská poľnohospodárska univerzita v Nitre</v>
          </cell>
          <cell r="AN3614">
            <v>0</v>
          </cell>
          <cell r="AO3614">
            <v>0</v>
          </cell>
          <cell r="AP3614">
            <v>0</v>
          </cell>
          <cell r="AQ3614">
            <v>0</v>
          </cell>
          <cell r="AR3614">
            <v>0</v>
          </cell>
          <cell r="BF3614">
            <v>0</v>
          </cell>
          <cell r="BG3614">
            <v>0</v>
          </cell>
          <cell r="BH3614">
            <v>0</v>
          </cell>
          <cell r="BI3614">
            <v>5</v>
          </cell>
          <cell r="BJ3614">
            <v>0</v>
          </cell>
        </row>
        <row r="3615">
          <cell r="D3615" t="str">
            <v>Slovenská poľnohospodárska univerzita v Nitre</v>
          </cell>
          <cell r="AN3615">
            <v>0</v>
          </cell>
          <cell r="AO3615">
            <v>0</v>
          </cell>
          <cell r="AP3615">
            <v>0</v>
          </cell>
          <cell r="AQ3615">
            <v>0</v>
          </cell>
          <cell r="AR3615">
            <v>0</v>
          </cell>
          <cell r="BF3615">
            <v>0</v>
          </cell>
          <cell r="BG3615">
            <v>0</v>
          </cell>
          <cell r="BH3615">
            <v>0</v>
          </cell>
          <cell r="BI3615">
            <v>1</v>
          </cell>
          <cell r="BJ3615">
            <v>0</v>
          </cell>
        </row>
        <row r="3616">
          <cell r="D3616" t="str">
            <v>Slovenská poľnohospodárska univerzita v Nitre</v>
          </cell>
          <cell r="AN3616">
            <v>23</v>
          </cell>
          <cell r="AO3616">
            <v>23</v>
          </cell>
          <cell r="AP3616">
            <v>0</v>
          </cell>
          <cell r="AQ3616">
            <v>0</v>
          </cell>
          <cell r="AR3616">
            <v>23</v>
          </cell>
          <cell r="BF3616">
            <v>34.5</v>
          </cell>
          <cell r="BG3616">
            <v>51.06</v>
          </cell>
          <cell r="BH3616">
            <v>43.820149253731344</v>
          </cell>
          <cell r="BI3616">
            <v>23</v>
          </cell>
          <cell r="BJ3616">
            <v>0</v>
          </cell>
        </row>
        <row r="3617">
          <cell r="D3617" t="str">
            <v>Slovenská poľnohospodárska univerzita v Nitre</v>
          </cell>
          <cell r="AN3617">
            <v>1</v>
          </cell>
          <cell r="AO3617">
            <v>0</v>
          </cell>
          <cell r="AP3617">
            <v>0</v>
          </cell>
          <cell r="AQ3617">
            <v>0</v>
          </cell>
          <cell r="AR3617">
            <v>1</v>
          </cell>
          <cell r="BF3617">
            <v>4</v>
          </cell>
          <cell r="BG3617">
            <v>8.52</v>
          </cell>
          <cell r="BH3617">
            <v>6.39</v>
          </cell>
          <cell r="BI3617">
            <v>1</v>
          </cell>
          <cell r="BJ3617">
            <v>1</v>
          </cell>
        </row>
        <row r="3618">
          <cell r="D3618" t="str">
            <v>Slovenská poľnohospodárska univerzita v Nitre</v>
          </cell>
          <cell r="AN3618">
            <v>23</v>
          </cell>
          <cell r="AO3618">
            <v>23</v>
          </cell>
          <cell r="AP3618">
            <v>0</v>
          </cell>
          <cell r="AQ3618">
            <v>0</v>
          </cell>
          <cell r="AR3618">
            <v>23</v>
          </cell>
          <cell r="BF3618">
            <v>16.099999999999998</v>
          </cell>
          <cell r="BG3618">
            <v>23.827999999999996</v>
          </cell>
          <cell r="BH3618">
            <v>22.078391608391605</v>
          </cell>
          <cell r="BI3618">
            <v>23</v>
          </cell>
          <cell r="BJ3618">
            <v>0</v>
          </cell>
        </row>
        <row r="3619">
          <cell r="D3619" t="str">
            <v>Slovenská poľnohospodárska univerzita v Nitre</v>
          </cell>
          <cell r="AN3619">
            <v>10</v>
          </cell>
          <cell r="AO3619">
            <v>10</v>
          </cell>
          <cell r="AP3619">
            <v>0</v>
          </cell>
          <cell r="AQ3619">
            <v>0</v>
          </cell>
          <cell r="AR3619">
            <v>10</v>
          </cell>
          <cell r="BF3619">
            <v>7</v>
          </cell>
          <cell r="BG3619">
            <v>7.28</v>
          </cell>
          <cell r="BH3619">
            <v>6.6776604850213985</v>
          </cell>
          <cell r="BI3619">
            <v>10</v>
          </cell>
          <cell r="BJ3619">
            <v>0</v>
          </cell>
        </row>
        <row r="3620">
          <cell r="D3620" t="str">
            <v>Slovenská poľnohospodárska univerzita v Nitre</v>
          </cell>
          <cell r="AN3620">
            <v>0</v>
          </cell>
          <cell r="AO3620">
            <v>0</v>
          </cell>
          <cell r="AP3620">
            <v>0</v>
          </cell>
          <cell r="AQ3620">
            <v>0</v>
          </cell>
          <cell r="AR3620">
            <v>0</v>
          </cell>
          <cell r="BF3620">
            <v>0</v>
          </cell>
          <cell r="BG3620">
            <v>0</v>
          </cell>
          <cell r="BH3620">
            <v>0</v>
          </cell>
          <cell r="BI3620">
            <v>3</v>
          </cell>
          <cell r="BJ3620">
            <v>0</v>
          </cell>
        </row>
        <row r="3621">
          <cell r="D3621" t="str">
            <v>Slovenská poľnohospodárska univerzita v Nitre</v>
          </cell>
          <cell r="AN3621">
            <v>0</v>
          </cell>
          <cell r="AO3621">
            <v>0</v>
          </cell>
          <cell r="AP3621">
            <v>0</v>
          </cell>
          <cell r="AQ3621">
            <v>0</v>
          </cell>
          <cell r="AR3621">
            <v>0</v>
          </cell>
          <cell r="BF3621">
            <v>0</v>
          </cell>
          <cell r="BG3621">
            <v>0</v>
          </cell>
          <cell r="BH3621">
            <v>0</v>
          </cell>
          <cell r="BI3621">
            <v>1</v>
          </cell>
          <cell r="BJ3621">
            <v>0</v>
          </cell>
        </row>
        <row r="3622">
          <cell r="D3622" t="str">
            <v>Slovenská poľnohospodárska univerzita v Nitre</v>
          </cell>
          <cell r="AN3622">
            <v>0</v>
          </cell>
          <cell r="AO3622">
            <v>0</v>
          </cell>
          <cell r="AP3622">
            <v>0</v>
          </cell>
          <cell r="AQ3622">
            <v>0</v>
          </cell>
          <cell r="AR3622">
            <v>0</v>
          </cell>
          <cell r="BF3622">
            <v>0</v>
          </cell>
          <cell r="BG3622">
            <v>0</v>
          </cell>
          <cell r="BH3622">
            <v>0</v>
          </cell>
          <cell r="BI3622">
            <v>1</v>
          </cell>
          <cell r="BJ3622">
            <v>0</v>
          </cell>
        </row>
        <row r="3623">
          <cell r="D3623" t="str">
            <v>Slovenská poľnohospodárska univerzita v Nitre</v>
          </cell>
          <cell r="AN3623">
            <v>0</v>
          </cell>
          <cell r="AO3623">
            <v>0</v>
          </cell>
          <cell r="AP3623">
            <v>0</v>
          </cell>
          <cell r="AQ3623">
            <v>0</v>
          </cell>
          <cell r="AR3623">
            <v>0</v>
          </cell>
          <cell r="BF3623">
            <v>0</v>
          </cell>
          <cell r="BG3623">
            <v>0</v>
          </cell>
          <cell r="BH3623">
            <v>0</v>
          </cell>
          <cell r="BI3623">
            <v>5</v>
          </cell>
          <cell r="BJ3623">
            <v>0</v>
          </cell>
        </row>
        <row r="3624">
          <cell r="D3624" t="str">
            <v>Univerzita Mateja Bela v Banskej Bystrici</v>
          </cell>
          <cell r="AN3624">
            <v>0</v>
          </cell>
          <cell r="AO3624">
            <v>4</v>
          </cell>
          <cell r="AP3624">
            <v>0</v>
          </cell>
          <cell r="AQ3624">
            <v>0</v>
          </cell>
          <cell r="AR3624">
            <v>0</v>
          </cell>
          <cell r="BF3624">
            <v>0</v>
          </cell>
          <cell r="BG3624">
            <v>0</v>
          </cell>
          <cell r="BH3624">
            <v>0</v>
          </cell>
          <cell r="BI3624">
            <v>4</v>
          </cell>
          <cell r="BJ3624">
            <v>0</v>
          </cell>
        </row>
        <row r="3625">
          <cell r="D3625" t="str">
            <v>Trnavská univerzita v Trnave</v>
          </cell>
          <cell r="AN3625">
            <v>4</v>
          </cell>
          <cell r="AO3625">
            <v>4</v>
          </cell>
          <cell r="AP3625">
            <v>0</v>
          </cell>
          <cell r="AQ3625">
            <v>0</v>
          </cell>
          <cell r="AR3625">
            <v>4</v>
          </cell>
          <cell r="BF3625">
            <v>6</v>
          </cell>
          <cell r="BG3625">
            <v>6</v>
          </cell>
          <cell r="BH3625">
            <v>6</v>
          </cell>
          <cell r="BI3625">
            <v>4</v>
          </cell>
          <cell r="BJ3625">
            <v>0</v>
          </cell>
        </row>
        <row r="3626">
          <cell r="D3626" t="str">
            <v>Trnavská univerzita v Trnave</v>
          </cell>
          <cell r="AN3626">
            <v>1</v>
          </cell>
          <cell r="AO3626">
            <v>0</v>
          </cell>
          <cell r="AP3626">
            <v>0</v>
          </cell>
          <cell r="AQ3626">
            <v>0</v>
          </cell>
          <cell r="AR3626">
            <v>1</v>
          </cell>
          <cell r="BF3626">
            <v>4</v>
          </cell>
          <cell r="BG3626">
            <v>4.4000000000000004</v>
          </cell>
          <cell r="BH3626">
            <v>4.4000000000000004</v>
          </cell>
          <cell r="BI3626">
            <v>1</v>
          </cell>
          <cell r="BJ3626">
            <v>1</v>
          </cell>
        </row>
        <row r="3627">
          <cell r="D3627" t="str">
            <v>Trnavská univerzita v Trnave</v>
          </cell>
          <cell r="AN3627">
            <v>1</v>
          </cell>
          <cell r="AO3627">
            <v>0</v>
          </cell>
          <cell r="AP3627">
            <v>0</v>
          </cell>
          <cell r="AQ3627">
            <v>0</v>
          </cell>
          <cell r="AR3627">
            <v>0</v>
          </cell>
          <cell r="BF3627">
            <v>0</v>
          </cell>
          <cell r="BG3627">
            <v>0</v>
          </cell>
          <cell r="BH3627">
            <v>0</v>
          </cell>
          <cell r="BI3627">
            <v>1</v>
          </cell>
          <cell r="BJ3627">
            <v>0</v>
          </cell>
        </row>
        <row r="3628">
          <cell r="D3628" t="str">
            <v>Trnavská univerzita v Trnave</v>
          </cell>
          <cell r="AN3628">
            <v>0</v>
          </cell>
          <cell r="AO3628">
            <v>0</v>
          </cell>
          <cell r="AP3628">
            <v>0</v>
          </cell>
          <cell r="AQ3628">
            <v>0</v>
          </cell>
          <cell r="AR3628">
            <v>0</v>
          </cell>
          <cell r="BF3628">
            <v>0</v>
          </cell>
          <cell r="BG3628">
            <v>0</v>
          </cell>
          <cell r="BH3628">
            <v>0</v>
          </cell>
          <cell r="BI3628">
            <v>1</v>
          </cell>
          <cell r="BJ3628">
            <v>0</v>
          </cell>
        </row>
        <row r="3629">
          <cell r="D3629" t="str">
            <v>Trnavská univerzita v Trnave</v>
          </cell>
          <cell r="AN3629">
            <v>0</v>
          </cell>
          <cell r="AO3629">
            <v>0</v>
          </cell>
          <cell r="AP3629">
            <v>0</v>
          </cell>
          <cell r="AQ3629">
            <v>0</v>
          </cell>
          <cell r="AR3629">
            <v>0</v>
          </cell>
          <cell r="BF3629">
            <v>0</v>
          </cell>
          <cell r="BG3629">
            <v>0</v>
          </cell>
          <cell r="BH3629">
            <v>0</v>
          </cell>
          <cell r="BI3629">
            <v>1</v>
          </cell>
          <cell r="BJ3629">
            <v>0</v>
          </cell>
        </row>
        <row r="3630">
          <cell r="D3630" t="str">
            <v>Trnavská univerzita v Trnave</v>
          </cell>
          <cell r="AN3630">
            <v>0</v>
          </cell>
          <cell r="AO3630">
            <v>0</v>
          </cell>
          <cell r="AP3630">
            <v>0</v>
          </cell>
          <cell r="AQ3630">
            <v>0</v>
          </cell>
          <cell r="AR3630">
            <v>0</v>
          </cell>
          <cell r="BF3630">
            <v>0</v>
          </cell>
          <cell r="BG3630">
            <v>0</v>
          </cell>
          <cell r="BH3630">
            <v>0</v>
          </cell>
          <cell r="BI3630">
            <v>4</v>
          </cell>
          <cell r="BJ3630">
            <v>0</v>
          </cell>
        </row>
        <row r="3631">
          <cell r="D3631" t="str">
            <v>Trnavská univerzita v Trnave</v>
          </cell>
          <cell r="AN3631">
            <v>7</v>
          </cell>
          <cell r="AO3631">
            <v>8</v>
          </cell>
          <cell r="AP3631">
            <v>0</v>
          </cell>
          <cell r="AQ3631">
            <v>0</v>
          </cell>
          <cell r="AR3631">
            <v>7</v>
          </cell>
          <cell r="BF3631">
            <v>4.8999999999999995</v>
          </cell>
          <cell r="BG3631">
            <v>4.8999999999999995</v>
          </cell>
          <cell r="BH3631">
            <v>4.4099999999999993</v>
          </cell>
          <cell r="BI3631">
            <v>8</v>
          </cell>
          <cell r="BJ3631">
            <v>0</v>
          </cell>
        </row>
        <row r="3632">
          <cell r="D3632" t="str">
            <v>Univerzita sv. Cyrila a Metoda v Trnave</v>
          </cell>
          <cell r="AN3632">
            <v>0</v>
          </cell>
          <cell r="AO3632">
            <v>0</v>
          </cell>
          <cell r="AP3632">
            <v>0</v>
          </cell>
          <cell r="AQ3632">
            <v>0</v>
          </cell>
          <cell r="AR3632">
            <v>0</v>
          </cell>
          <cell r="BF3632">
            <v>0</v>
          </cell>
          <cell r="BG3632">
            <v>0</v>
          </cell>
          <cell r="BH3632">
            <v>0</v>
          </cell>
          <cell r="BI3632">
            <v>22</v>
          </cell>
          <cell r="BJ3632">
            <v>0</v>
          </cell>
        </row>
        <row r="3633">
          <cell r="D3633" t="str">
            <v>Univerzita sv. Cyrila a Metoda v Trnave</v>
          </cell>
          <cell r="AN3633">
            <v>3</v>
          </cell>
          <cell r="AO3633">
            <v>4</v>
          </cell>
          <cell r="AP3633">
            <v>0</v>
          </cell>
          <cell r="AQ3633">
            <v>0</v>
          </cell>
          <cell r="AR3633">
            <v>3</v>
          </cell>
          <cell r="BF3633">
            <v>2.0999999999999996</v>
          </cell>
          <cell r="BG3633">
            <v>2.0999999999999996</v>
          </cell>
          <cell r="BH3633">
            <v>1.7999999999999996</v>
          </cell>
          <cell r="BI3633">
            <v>4</v>
          </cell>
          <cell r="BJ3633">
            <v>0</v>
          </cell>
        </row>
        <row r="3634">
          <cell r="D3634" t="str">
            <v>Univerzita sv. Cyrila a Metoda v Trnave</v>
          </cell>
          <cell r="AN3634">
            <v>5</v>
          </cell>
          <cell r="AO3634">
            <v>5</v>
          </cell>
          <cell r="AP3634">
            <v>0</v>
          </cell>
          <cell r="AQ3634">
            <v>0</v>
          </cell>
          <cell r="AR3634">
            <v>5</v>
          </cell>
          <cell r="BF3634">
            <v>7.5</v>
          </cell>
          <cell r="BG3634">
            <v>7.5</v>
          </cell>
          <cell r="BH3634">
            <v>6.8181818181818183</v>
          </cell>
          <cell r="BI3634">
            <v>5</v>
          </cell>
          <cell r="BJ3634">
            <v>0</v>
          </cell>
        </row>
        <row r="3635">
          <cell r="D3635" t="str">
            <v>Univerzita sv. Cyrila a Metoda v Trnave</v>
          </cell>
          <cell r="AN3635">
            <v>0</v>
          </cell>
          <cell r="AO3635">
            <v>0</v>
          </cell>
          <cell r="AP3635">
            <v>0</v>
          </cell>
          <cell r="AQ3635">
            <v>0</v>
          </cell>
          <cell r="AR3635">
            <v>0</v>
          </cell>
          <cell r="BF3635">
            <v>0</v>
          </cell>
          <cell r="BG3635">
            <v>0</v>
          </cell>
          <cell r="BH3635">
            <v>0</v>
          </cell>
          <cell r="BI3635">
            <v>6</v>
          </cell>
          <cell r="BJ3635">
            <v>0</v>
          </cell>
        </row>
        <row r="3636">
          <cell r="D3636" t="str">
            <v>Univerzita sv. Cyrila a Metoda v Trnave</v>
          </cell>
          <cell r="AN3636">
            <v>0</v>
          </cell>
          <cell r="AO3636">
            <v>0</v>
          </cell>
          <cell r="AP3636">
            <v>0</v>
          </cell>
          <cell r="AQ3636">
            <v>0</v>
          </cell>
          <cell r="AR3636">
            <v>0</v>
          </cell>
          <cell r="BF3636">
            <v>0</v>
          </cell>
          <cell r="BG3636">
            <v>0</v>
          </cell>
          <cell r="BH3636">
            <v>0</v>
          </cell>
          <cell r="BI3636">
            <v>6</v>
          </cell>
          <cell r="BJ3636">
            <v>0</v>
          </cell>
        </row>
        <row r="3637">
          <cell r="D3637" t="str">
            <v>Univerzita sv. Cyrila a Metoda v Trnave</v>
          </cell>
          <cell r="AN3637">
            <v>22</v>
          </cell>
          <cell r="AO3637">
            <v>23</v>
          </cell>
          <cell r="AP3637">
            <v>0</v>
          </cell>
          <cell r="AQ3637">
            <v>0</v>
          </cell>
          <cell r="AR3637">
            <v>22</v>
          </cell>
          <cell r="BF3637">
            <v>15.399999999999999</v>
          </cell>
          <cell r="BG3637">
            <v>15.399999999999999</v>
          </cell>
          <cell r="BH3637">
            <v>14.634782608695652</v>
          </cell>
          <cell r="BI3637">
            <v>23</v>
          </cell>
          <cell r="BJ3637">
            <v>0</v>
          </cell>
        </row>
        <row r="3638">
          <cell r="D3638" t="str">
            <v>Univerzita sv. Cyrila a Metoda v Trnave</v>
          </cell>
          <cell r="AN3638">
            <v>0</v>
          </cell>
          <cell r="AO3638">
            <v>0</v>
          </cell>
          <cell r="AP3638">
            <v>0</v>
          </cell>
          <cell r="AQ3638">
            <v>0</v>
          </cell>
          <cell r="AR3638">
            <v>0</v>
          </cell>
          <cell r="BF3638">
            <v>0</v>
          </cell>
          <cell r="BG3638">
            <v>0</v>
          </cell>
          <cell r="BH3638">
            <v>0</v>
          </cell>
          <cell r="BI3638">
            <v>19</v>
          </cell>
          <cell r="BJ3638">
            <v>0</v>
          </cell>
        </row>
        <row r="3639">
          <cell r="D3639" t="str">
            <v>Univerzita sv. Cyrila a Metoda v Trnave</v>
          </cell>
          <cell r="AN3639">
            <v>9</v>
          </cell>
          <cell r="AO3639">
            <v>9</v>
          </cell>
          <cell r="AP3639">
            <v>0</v>
          </cell>
          <cell r="AQ3639">
            <v>0</v>
          </cell>
          <cell r="AR3639">
            <v>9</v>
          </cell>
          <cell r="BF3639">
            <v>13.5</v>
          </cell>
          <cell r="BG3639">
            <v>19.98</v>
          </cell>
          <cell r="BH3639">
            <v>18.757343283582088</v>
          </cell>
          <cell r="BI3639">
            <v>9</v>
          </cell>
          <cell r="BJ3639">
            <v>0</v>
          </cell>
        </row>
        <row r="3640">
          <cell r="D3640" t="str">
            <v>Univerzita sv. Cyrila a Metoda v Trnave</v>
          </cell>
          <cell r="AN3640">
            <v>0</v>
          </cell>
          <cell r="AO3640">
            <v>0</v>
          </cell>
          <cell r="AP3640">
            <v>0</v>
          </cell>
          <cell r="AQ3640">
            <v>0</v>
          </cell>
          <cell r="AR3640">
            <v>0</v>
          </cell>
          <cell r="BF3640">
            <v>0</v>
          </cell>
          <cell r="BG3640">
            <v>0</v>
          </cell>
          <cell r="BH3640">
            <v>0</v>
          </cell>
          <cell r="BI3640">
            <v>7</v>
          </cell>
          <cell r="BJ3640">
            <v>0</v>
          </cell>
        </row>
        <row r="3641">
          <cell r="D3641" t="str">
            <v>Univerzita sv. Cyrila a Metoda v Trnave</v>
          </cell>
          <cell r="AN3641">
            <v>0</v>
          </cell>
          <cell r="AO3641">
            <v>0</v>
          </cell>
          <cell r="AP3641">
            <v>0</v>
          </cell>
          <cell r="AQ3641">
            <v>0</v>
          </cell>
          <cell r="AR3641">
            <v>0</v>
          </cell>
          <cell r="BF3641">
            <v>0</v>
          </cell>
          <cell r="BG3641">
            <v>0</v>
          </cell>
          <cell r="BH3641">
            <v>0</v>
          </cell>
          <cell r="BI3641">
            <v>1</v>
          </cell>
          <cell r="BJ3641">
            <v>0</v>
          </cell>
        </row>
        <row r="3642">
          <cell r="D3642" t="str">
            <v>Univerzita sv. Cyrila a Metoda v Trnave</v>
          </cell>
          <cell r="AN3642">
            <v>0</v>
          </cell>
          <cell r="AO3642">
            <v>0</v>
          </cell>
          <cell r="AP3642">
            <v>0</v>
          </cell>
          <cell r="AQ3642">
            <v>0</v>
          </cell>
          <cell r="AR3642">
            <v>0</v>
          </cell>
          <cell r="BF3642">
            <v>0</v>
          </cell>
          <cell r="BG3642">
            <v>0</v>
          </cell>
          <cell r="BH3642">
            <v>0</v>
          </cell>
          <cell r="BI3642">
            <v>2</v>
          </cell>
          <cell r="BJ3642">
            <v>0</v>
          </cell>
        </row>
        <row r="3643">
          <cell r="D3643" t="str">
            <v>Univerzita sv. Cyrila a Metoda v Trnave</v>
          </cell>
          <cell r="AN3643">
            <v>0</v>
          </cell>
          <cell r="AO3643">
            <v>0</v>
          </cell>
          <cell r="AP3643">
            <v>0</v>
          </cell>
          <cell r="AQ3643">
            <v>0</v>
          </cell>
          <cell r="AR3643">
            <v>0</v>
          </cell>
          <cell r="BF3643">
            <v>0</v>
          </cell>
          <cell r="BG3643">
            <v>0</v>
          </cell>
          <cell r="BH3643">
            <v>0</v>
          </cell>
          <cell r="BI3643">
            <v>1</v>
          </cell>
          <cell r="BJ3643">
            <v>0</v>
          </cell>
        </row>
        <row r="3644">
          <cell r="D3644" t="str">
            <v>Univerzita sv. Cyrila a Metoda v Trnave</v>
          </cell>
          <cell r="AN3644">
            <v>0</v>
          </cell>
          <cell r="AO3644">
            <v>0</v>
          </cell>
          <cell r="AP3644">
            <v>0</v>
          </cell>
          <cell r="AQ3644">
            <v>0</v>
          </cell>
          <cell r="AR3644">
            <v>0</v>
          </cell>
          <cell r="BF3644">
            <v>0</v>
          </cell>
          <cell r="BG3644">
            <v>0</v>
          </cell>
          <cell r="BH3644">
            <v>0</v>
          </cell>
          <cell r="BI3644">
            <v>3</v>
          </cell>
          <cell r="BJ3644">
            <v>0</v>
          </cell>
        </row>
        <row r="3645">
          <cell r="D3645" t="str">
            <v>Univerzita Pavla Jozefa Šafárika v Košiciach</v>
          </cell>
          <cell r="AN3645">
            <v>0</v>
          </cell>
          <cell r="AO3645">
            <v>1</v>
          </cell>
          <cell r="AP3645">
            <v>0</v>
          </cell>
          <cell r="AQ3645">
            <v>0</v>
          </cell>
          <cell r="AR3645">
            <v>0</v>
          </cell>
          <cell r="BF3645">
            <v>0</v>
          </cell>
          <cell r="BG3645">
            <v>0</v>
          </cell>
          <cell r="BH3645">
            <v>0</v>
          </cell>
          <cell r="BI3645">
            <v>1</v>
          </cell>
          <cell r="BJ3645">
            <v>0</v>
          </cell>
        </row>
        <row r="3646">
          <cell r="D3646" t="str">
            <v>Vysoká škola výtvarných umení v Bratislave</v>
          </cell>
          <cell r="AN3646">
            <v>0</v>
          </cell>
          <cell r="AO3646">
            <v>0</v>
          </cell>
          <cell r="AP3646">
            <v>0</v>
          </cell>
          <cell r="AQ3646">
            <v>0</v>
          </cell>
          <cell r="AR3646">
            <v>0</v>
          </cell>
          <cell r="BF3646">
            <v>0</v>
          </cell>
          <cell r="BG3646">
            <v>0</v>
          </cell>
          <cell r="BH3646">
            <v>0</v>
          </cell>
          <cell r="BI3646">
            <v>1</v>
          </cell>
          <cell r="BJ3646">
            <v>0</v>
          </cell>
        </row>
        <row r="3647">
          <cell r="D3647" t="str">
            <v>Vysoká škola výtvarných umení v Bratislave</v>
          </cell>
          <cell r="AN3647">
            <v>3</v>
          </cell>
          <cell r="AO3647">
            <v>0</v>
          </cell>
          <cell r="AP3647">
            <v>0</v>
          </cell>
          <cell r="AQ3647">
            <v>0</v>
          </cell>
          <cell r="AR3647">
            <v>3</v>
          </cell>
          <cell r="BF3647">
            <v>12</v>
          </cell>
          <cell r="BG3647">
            <v>13.200000000000001</v>
          </cell>
          <cell r="BH3647">
            <v>13.200000000000001</v>
          </cell>
          <cell r="BI3647">
            <v>3</v>
          </cell>
          <cell r="BJ3647">
            <v>3</v>
          </cell>
        </row>
        <row r="3648">
          <cell r="D3648" t="str">
            <v>Vysoká škola výtvarných umení v Bratislave</v>
          </cell>
          <cell r="AN3648">
            <v>0</v>
          </cell>
          <cell r="AO3648">
            <v>0</v>
          </cell>
          <cell r="AP3648">
            <v>0</v>
          </cell>
          <cell r="AQ3648">
            <v>0</v>
          </cell>
          <cell r="AR3648">
            <v>0</v>
          </cell>
          <cell r="BF3648">
            <v>0</v>
          </cell>
          <cell r="BG3648">
            <v>0</v>
          </cell>
          <cell r="BH3648">
            <v>0</v>
          </cell>
          <cell r="BI3648">
            <v>1</v>
          </cell>
          <cell r="BJ3648">
            <v>0</v>
          </cell>
        </row>
        <row r="3649">
          <cell r="D3649" t="str">
            <v>Vysoká škola výtvarných umení v Bratislave</v>
          </cell>
          <cell r="AN3649">
            <v>2</v>
          </cell>
          <cell r="AO3649">
            <v>3</v>
          </cell>
          <cell r="AP3649">
            <v>0</v>
          </cell>
          <cell r="AQ3649">
            <v>0</v>
          </cell>
          <cell r="AR3649">
            <v>2</v>
          </cell>
          <cell r="BF3649">
            <v>3</v>
          </cell>
          <cell r="BG3649">
            <v>3</v>
          </cell>
          <cell r="BH3649">
            <v>2.5760869565217392</v>
          </cell>
          <cell r="BI3649">
            <v>3</v>
          </cell>
          <cell r="BJ3649">
            <v>0</v>
          </cell>
        </row>
        <row r="3650">
          <cell r="D3650" t="str">
            <v>Prešovská univerzita v Prešove</v>
          </cell>
          <cell r="AN3650">
            <v>1</v>
          </cell>
          <cell r="AO3650">
            <v>0</v>
          </cell>
          <cell r="AP3650">
            <v>0</v>
          </cell>
          <cell r="AQ3650">
            <v>0</v>
          </cell>
          <cell r="AR3650">
            <v>1</v>
          </cell>
          <cell r="BF3650">
            <v>3</v>
          </cell>
          <cell r="BG3650">
            <v>3.3000000000000003</v>
          </cell>
          <cell r="BH3650">
            <v>3.3000000000000003</v>
          </cell>
          <cell r="BI3650">
            <v>1</v>
          </cell>
          <cell r="BJ3650">
            <v>1</v>
          </cell>
        </row>
        <row r="3651">
          <cell r="D3651" t="str">
            <v>Prešovská univerzita v Prešove</v>
          </cell>
          <cell r="AN3651">
            <v>1</v>
          </cell>
          <cell r="AO3651">
            <v>0</v>
          </cell>
          <cell r="AP3651">
            <v>0</v>
          </cell>
          <cell r="AQ3651">
            <v>0</v>
          </cell>
          <cell r="AR3651">
            <v>1</v>
          </cell>
          <cell r="BF3651">
            <v>3</v>
          </cell>
          <cell r="BG3651">
            <v>3.3000000000000003</v>
          </cell>
          <cell r="BH3651">
            <v>3.3000000000000003</v>
          </cell>
          <cell r="BI3651">
            <v>1</v>
          </cell>
          <cell r="BJ3651">
            <v>1</v>
          </cell>
        </row>
        <row r="3652">
          <cell r="D3652" t="str">
            <v>Prešovská univerzita v Prešove</v>
          </cell>
          <cell r="AN3652">
            <v>1</v>
          </cell>
          <cell r="AO3652">
            <v>2</v>
          </cell>
          <cell r="AP3652">
            <v>0</v>
          </cell>
          <cell r="AQ3652">
            <v>0</v>
          </cell>
          <cell r="AR3652">
            <v>1</v>
          </cell>
          <cell r="BF3652">
            <v>1.5</v>
          </cell>
          <cell r="BG3652">
            <v>1.6350000000000002</v>
          </cell>
          <cell r="BH3652">
            <v>1.6350000000000002</v>
          </cell>
          <cell r="BI3652">
            <v>2</v>
          </cell>
          <cell r="BJ3652">
            <v>0</v>
          </cell>
        </row>
        <row r="3653">
          <cell r="D3653" t="str">
            <v>Prešovská univerzita v Prešove</v>
          </cell>
          <cell r="AN3653">
            <v>0</v>
          </cell>
          <cell r="AO3653">
            <v>1</v>
          </cell>
          <cell r="AP3653">
            <v>0</v>
          </cell>
          <cell r="AQ3653">
            <v>0</v>
          </cell>
          <cell r="AR3653">
            <v>0</v>
          </cell>
          <cell r="BF3653">
            <v>0</v>
          </cell>
          <cell r="BG3653">
            <v>0</v>
          </cell>
          <cell r="BH3653">
            <v>0</v>
          </cell>
          <cell r="BI3653">
            <v>1</v>
          </cell>
          <cell r="BJ3653">
            <v>0</v>
          </cell>
        </row>
        <row r="3654">
          <cell r="D3654" t="str">
            <v>Prešovská univerzita v Prešove</v>
          </cell>
          <cell r="AN3654">
            <v>1</v>
          </cell>
          <cell r="AO3654">
            <v>1</v>
          </cell>
          <cell r="AP3654">
            <v>0</v>
          </cell>
          <cell r="AQ3654">
            <v>0</v>
          </cell>
          <cell r="AR3654">
            <v>1</v>
          </cell>
          <cell r="BF3654">
            <v>1.5</v>
          </cell>
          <cell r="BG3654">
            <v>1.5</v>
          </cell>
          <cell r="BH3654">
            <v>1.5</v>
          </cell>
          <cell r="BI3654">
            <v>1</v>
          </cell>
          <cell r="BJ3654">
            <v>0</v>
          </cell>
        </row>
        <row r="3655">
          <cell r="D3655" t="str">
            <v>Prešovská univerzita v Prešove</v>
          </cell>
          <cell r="AN3655">
            <v>1</v>
          </cell>
          <cell r="AO3655">
            <v>1</v>
          </cell>
          <cell r="AP3655">
            <v>0</v>
          </cell>
          <cell r="AQ3655">
            <v>0</v>
          </cell>
          <cell r="AR3655">
            <v>1</v>
          </cell>
          <cell r="BF3655">
            <v>1.5</v>
          </cell>
          <cell r="BG3655">
            <v>1.5</v>
          </cell>
          <cell r="BH3655">
            <v>1.0384615384615383</v>
          </cell>
          <cell r="BI3655">
            <v>1</v>
          </cell>
          <cell r="BJ3655">
            <v>0</v>
          </cell>
        </row>
        <row r="3656">
          <cell r="D3656" t="str">
            <v>Prešovská univerzita v Prešove</v>
          </cell>
          <cell r="AN3656">
            <v>0</v>
          </cell>
          <cell r="AO3656">
            <v>0</v>
          </cell>
          <cell r="AP3656">
            <v>0</v>
          </cell>
          <cell r="AQ3656">
            <v>0</v>
          </cell>
          <cell r="AR3656">
            <v>0</v>
          </cell>
          <cell r="BF3656">
            <v>0</v>
          </cell>
          <cell r="BG3656">
            <v>0</v>
          </cell>
          <cell r="BH3656">
            <v>0</v>
          </cell>
          <cell r="BI3656">
            <v>1</v>
          </cell>
          <cell r="BJ3656">
            <v>0</v>
          </cell>
        </row>
        <row r="3657">
          <cell r="D3657" t="str">
            <v>Prešovská univerzita v Prešove</v>
          </cell>
          <cell r="AN3657">
            <v>1</v>
          </cell>
          <cell r="AO3657">
            <v>1</v>
          </cell>
          <cell r="AP3657">
            <v>0</v>
          </cell>
          <cell r="AQ3657">
            <v>0</v>
          </cell>
          <cell r="AR3657">
            <v>1</v>
          </cell>
          <cell r="BF3657">
            <v>0.7</v>
          </cell>
          <cell r="BG3657">
            <v>0.76300000000000001</v>
          </cell>
          <cell r="BH3657">
            <v>0.72761712247324617</v>
          </cell>
          <cell r="BI3657">
            <v>1</v>
          </cell>
          <cell r="BJ3657">
            <v>0</v>
          </cell>
        </row>
        <row r="3658">
          <cell r="D3658" t="str">
            <v>Prešovská univerzita v Prešove</v>
          </cell>
          <cell r="AN3658">
            <v>2</v>
          </cell>
          <cell r="AO3658">
            <v>0</v>
          </cell>
          <cell r="AP3658">
            <v>0</v>
          </cell>
          <cell r="AQ3658">
            <v>2</v>
          </cell>
          <cell r="AR3658">
            <v>2</v>
          </cell>
          <cell r="BF3658">
            <v>8</v>
          </cell>
          <cell r="BG3658">
            <v>17.04</v>
          </cell>
          <cell r="BH3658">
            <v>17.04</v>
          </cell>
          <cell r="BI3658">
            <v>2</v>
          </cell>
          <cell r="BJ3658">
            <v>2</v>
          </cell>
        </row>
        <row r="3659">
          <cell r="D3659" t="str">
            <v>Prešovská univerzita v Prešove</v>
          </cell>
          <cell r="AN3659">
            <v>2</v>
          </cell>
          <cell r="AO3659">
            <v>2</v>
          </cell>
          <cell r="AP3659">
            <v>2</v>
          </cell>
          <cell r="AQ3659">
            <v>2</v>
          </cell>
          <cell r="AR3659">
            <v>2</v>
          </cell>
          <cell r="BF3659">
            <v>3</v>
          </cell>
          <cell r="BG3659">
            <v>4.4399999999999995</v>
          </cell>
          <cell r="BH3659">
            <v>4.4399999999999995</v>
          </cell>
          <cell r="BI3659">
            <v>2</v>
          </cell>
          <cell r="BJ3659">
            <v>0</v>
          </cell>
        </row>
        <row r="3660">
          <cell r="D3660" t="str">
            <v>Prešovská univerzita v Prešove</v>
          </cell>
          <cell r="AN3660">
            <v>0</v>
          </cell>
          <cell r="AO3660">
            <v>0</v>
          </cell>
          <cell r="AP3660">
            <v>0</v>
          </cell>
          <cell r="AQ3660">
            <v>0</v>
          </cell>
          <cell r="AR3660">
            <v>0</v>
          </cell>
          <cell r="BF3660">
            <v>0</v>
          </cell>
          <cell r="BG3660">
            <v>0</v>
          </cell>
          <cell r="BH3660">
            <v>0</v>
          </cell>
          <cell r="BI3660">
            <v>17</v>
          </cell>
          <cell r="BJ3660">
            <v>0</v>
          </cell>
        </row>
        <row r="3661">
          <cell r="D3661" t="str">
            <v>Prešovská univerzita v Prešove</v>
          </cell>
          <cell r="AN3661">
            <v>0</v>
          </cell>
          <cell r="AO3661">
            <v>0</v>
          </cell>
          <cell r="AP3661">
            <v>0</v>
          </cell>
          <cell r="AQ3661">
            <v>0</v>
          </cell>
          <cell r="AR3661">
            <v>0</v>
          </cell>
          <cell r="BF3661">
            <v>0</v>
          </cell>
          <cell r="BG3661">
            <v>0</v>
          </cell>
          <cell r="BH3661">
            <v>0</v>
          </cell>
          <cell r="BI3661">
            <v>3</v>
          </cell>
          <cell r="BJ3661">
            <v>0</v>
          </cell>
        </row>
        <row r="3662">
          <cell r="D3662" t="str">
            <v>Prešovská univerzita v Prešove</v>
          </cell>
          <cell r="AN3662">
            <v>2</v>
          </cell>
          <cell r="AO3662">
            <v>0</v>
          </cell>
          <cell r="AP3662">
            <v>0</v>
          </cell>
          <cell r="AQ3662">
            <v>0</v>
          </cell>
          <cell r="AR3662">
            <v>2</v>
          </cell>
          <cell r="BF3662">
            <v>6</v>
          </cell>
          <cell r="BG3662">
            <v>6.6000000000000005</v>
          </cell>
          <cell r="BH3662">
            <v>6.6000000000000005</v>
          </cell>
          <cell r="BI3662">
            <v>2</v>
          </cell>
          <cell r="BJ3662">
            <v>2</v>
          </cell>
        </row>
        <row r="3663">
          <cell r="D3663" t="str">
            <v>Prešovská univerzita v Prešove</v>
          </cell>
          <cell r="AN3663">
            <v>6</v>
          </cell>
          <cell r="AO3663">
            <v>0</v>
          </cell>
          <cell r="AP3663">
            <v>0</v>
          </cell>
          <cell r="AQ3663">
            <v>0</v>
          </cell>
          <cell r="AR3663">
            <v>0</v>
          </cell>
          <cell r="BF3663">
            <v>0</v>
          </cell>
          <cell r="BG3663">
            <v>0</v>
          </cell>
          <cell r="BH3663">
            <v>0</v>
          </cell>
          <cell r="BI3663">
            <v>7</v>
          </cell>
          <cell r="BJ3663">
            <v>0</v>
          </cell>
        </row>
        <row r="3664">
          <cell r="D3664" t="str">
            <v>Prešovská univerzita v Prešove</v>
          </cell>
          <cell r="AN3664">
            <v>25</v>
          </cell>
          <cell r="AO3664">
            <v>25</v>
          </cell>
          <cell r="AP3664">
            <v>0</v>
          </cell>
          <cell r="AQ3664">
            <v>0</v>
          </cell>
          <cell r="AR3664">
            <v>25</v>
          </cell>
          <cell r="BF3664">
            <v>37.5</v>
          </cell>
          <cell r="BG3664">
            <v>44.625</v>
          </cell>
          <cell r="BH3664">
            <v>40.871495327102807</v>
          </cell>
          <cell r="BI3664">
            <v>25</v>
          </cell>
          <cell r="BJ3664">
            <v>0</v>
          </cell>
        </row>
        <row r="3665">
          <cell r="D3665" t="str">
            <v>Prešovská univerzita v Prešove</v>
          </cell>
          <cell r="AN3665">
            <v>4</v>
          </cell>
          <cell r="AO3665">
            <v>4</v>
          </cell>
          <cell r="AP3665" t="str">
            <v xml:space="preserve"> </v>
          </cell>
          <cell r="AQ3665" t="str">
            <v xml:space="preserve"> </v>
          </cell>
          <cell r="AR3665">
            <v>4</v>
          </cell>
          <cell r="BF3665">
            <v>2.8</v>
          </cell>
          <cell r="BG3665">
            <v>3.052</v>
          </cell>
          <cell r="BH3665">
            <v>2.9104684898929847</v>
          </cell>
          <cell r="BI3665">
            <v>4</v>
          </cell>
          <cell r="BJ3665">
            <v>0</v>
          </cell>
        </row>
        <row r="3666">
          <cell r="D3666" t="str">
            <v>Slovenská technická univerzita v Bratislave</v>
          </cell>
          <cell r="AN3666">
            <v>0</v>
          </cell>
          <cell r="AO3666">
            <v>1</v>
          </cell>
          <cell r="AP3666">
            <v>0</v>
          </cell>
          <cell r="AQ3666">
            <v>0</v>
          </cell>
          <cell r="AR3666">
            <v>0</v>
          </cell>
          <cell r="BF3666">
            <v>0</v>
          </cell>
          <cell r="BG3666">
            <v>0</v>
          </cell>
          <cell r="BH3666">
            <v>0</v>
          </cell>
          <cell r="BI3666">
            <v>1</v>
          </cell>
          <cell r="BJ3666">
            <v>0</v>
          </cell>
        </row>
        <row r="3667">
          <cell r="D3667" t="str">
            <v>Stredoeurópska vysoká škola v Skalici</v>
          </cell>
          <cell r="AN3667">
            <v>9</v>
          </cell>
          <cell r="AO3667">
            <v>9</v>
          </cell>
          <cell r="AP3667">
            <v>9</v>
          </cell>
          <cell r="AQ3667">
            <v>9</v>
          </cell>
          <cell r="AR3667">
            <v>9</v>
          </cell>
          <cell r="BF3667">
            <v>13.5</v>
          </cell>
          <cell r="BG3667">
            <v>19.98</v>
          </cell>
          <cell r="BH3667">
            <v>19.98</v>
          </cell>
          <cell r="BI3667">
            <v>9</v>
          </cell>
          <cell r="BJ3667">
            <v>0</v>
          </cell>
        </row>
        <row r="3668">
          <cell r="D3668" t="str">
            <v>Vysoká škola medzinárodného podnikania ISM Slovakia v Prešove</v>
          </cell>
          <cell r="AN3668">
            <v>35</v>
          </cell>
          <cell r="AO3668">
            <v>0</v>
          </cell>
          <cell r="AP3668">
            <v>0</v>
          </cell>
          <cell r="AQ3668">
            <v>0</v>
          </cell>
          <cell r="AR3668">
            <v>0</v>
          </cell>
          <cell r="BF3668">
            <v>0</v>
          </cell>
          <cell r="BG3668">
            <v>0</v>
          </cell>
          <cell r="BH3668">
            <v>0</v>
          </cell>
          <cell r="BI3668">
            <v>35</v>
          </cell>
          <cell r="BJ3668">
            <v>0</v>
          </cell>
        </row>
        <row r="3669">
          <cell r="D3669" t="str">
            <v>Žilinská univerzita v Žiline</v>
          </cell>
          <cell r="AN3669">
            <v>2</v>
          </cell>
          <cell r="AO3669">
            <v>0</v>
          </cell>
          <cell r="AP3669">
            <v>0</v>
          </cell>
          <cell r="AQ3669">
            <v>0</v>
          </cell>
          <cell r="AR3669">
            <v>0</v>
          </cell>
          <cell r="BF3669">
            <v>0</v>
          </cell>
          <cell r="BG3669">
            <v>0</v>
          </cell>
          <cell r="BH3669">
            <v>0</v>
          </cell>
          <cell r="BI3669">
            <v>2</v>
          </cell>
          <cell r="BJ3669">
            <v>0</v>
          </cell>
        </row>
        <row r="3670">
          <cell r="D3670" t="str">
            <v>Vysoká škola DTI</v>
          </cell>
          <cell r="AN3670">
            <v>116</v>
          </cell>
          <cell r="AO3670">
            <v>116</v>
          </cell>
          <cell r="AP3670">
            <v>0</v>
          </cell>
          <cell r="AQ3670">
            <v>0</v>
          </cell>
          <cell r="AR3670">
            <v>116</v>
          </cell>
          <cell r="BF3670">
            <v>174</v>
          </cell>
          <cell r="BG3670">
            <v>189.66000000000003</v>
          </cell>
          <cell r="BH3670">
            <v>189.66000000000003</v>
          </cell>
          <cell r="BI3670">
            <v>116</v>
          </cell>
          <cell r="BJ3670">
            <v>0</v>
          </cell>
        </row>
        <row r="3671">
          <cell r="D3671" t="str">
            <v>Ekonomická univerzita v Bratislave</v>
          </cell>
          <cell r="AN3671">
            <v>0</v>
          </cell>
          <cell r="AO3671">
            <v>0</v>
          </cell>
          <cell r="AP3671">
            <v>0</v>
          </cell>
          <cell r="AQ3671">
            <v>0</v>
          </cell>
          <cell r="AR3671">
            <v>0</v>
          </cell>
          <cell r="BF3671">
            <v>0</v>
          </cell>
          <cell r="BG3671">
            <v>0</v>
          </cell>
          <cell r="BH3671">
            <v>0</v>
          </cell>
          <cell r="BI3671">
            <v>1</v>
          </cell>
          <cell r="BJ3671">
            <v>0</v>
          </cell>
        </row>
        <row r="3672">
          <cell r="D3672" t="str">
            <v>Ekonomická univerzita v Bratislave</v>
          </cell>
          <cell r="AN3672">
            <v>1</v>
          </cell>
          <cell r="AO3672">
            <v>1</v>
          </cell>
          <cell r="AP3672">
            <v>0</v>
          </cell>
          <cell r="AQ3672">
            <v>0</v>
          </cell>
          <cell r="AR3672">
            <v>1</v>
          </cell>
          <cell r="BF3672">
            <v>1.5</v>
          </cell>
          <cell r="BG3672">
            <v>1.53</v>
          </cell>
          <cell r="BH3672">
            <v>1.3071168437025795</v>
          </cell>
          <cell r="BI3672">
            <v>1</v>
          </cell>
          <cell r="BJ3672">
            <v>0</v>
          </cell>
        </row>
        <row r="3673">
          <cell r="D3673" t="str">
            <v>Vysoká škola Danubius</v>
          </cell>
          <cell r="AN3673">
            <v>1</v>
          </cell>
          <cell r="AO3673">
            <v>0</v>
          </cell>
          <cell r="AP3673">
            <v>0</v>
          </cell>
          <cell r="AQ3673">
            <v>0</v>
          </cell>
          <cell r="AR3673">
            <v>0</v>
          </cell>
          <cell r="BF3673">
            <v>0</v>
          </cell>
          <cell r="BG3673">
            <v>0</v>
          </cell>
          <cell r="BH3673">
            <v>0</v>
          </cell>
          <cell r="BI3673">
            <v>1</v>
          </cell>
          <cell r="BJ3673">
            <v>0</v>
          </cell>
        </row>
        <row r="3674">
          <cell r="D3674" t="str">
            <v>Vysoká škola ekonómie a manažmentu verejnej správy v Bratislave</v>
          </cell>
          <cell r="AN3674">
            <v>537</v>
          </cell>
          <cell r="AO3674">
            <v>537</v>
          </cell>
          <cell r="AP3674">
            <v>0</v>
          </cell>
          <cell r="AQ3674">
            <v>0</v>
          </cell>
          <cell r="AR3674">
            <v>537</v>
          </cell>
          <cell r="BF3674">
            <v>479.4</v>
          </cell>
          <cell r="BG3674">
            <v>498.57599999999996</v>
          </cell>
          <cell r="BH3674">
            <v>464.88345642540617</v>
          </cell>
          <cell r="BI3674">
            <v>537</v>
          </cell>
          <cell r="BJ3674">
            <v>0</v>
          </cell>
        </row>
        <row r="3675">
          <cell r="D3675" t="str">
            <v>Vysoká škola ekonómie a manažmentu verejnej správy v Bratislave</v>
          </cell>
          <cell r="AN3675">
            <v>12</v>
          </cell>
          <cell r="AO3675">
            <v>12</v>
          </cell>
          <cell r="AP3675">
            <v>0</v>
          </cell>
          <cell r="AQ3675">
            <v>0</v>
          </cell>
          <cell r="AR3675">
            <v>12</v>
          </cell>
          <cell r="BF3675">
            <v>18</v>
          </cell>
          <cell r="BG3675">
            <v>18.72</v>
          </cell>
          <cell r="BH3675">
            <v>16.403478260869562</v>
          </cell>
          <cell r="BI3675">
            <v>12</v>
          </cell>
          <cell r="BJ3675">
            <v>0</v>
          </cell>
        </row>
        <row r="3676">
          <cell r="D3676" t="str">
            <v>Vysoká škola ekonómie a manažmentu verejnej správy v Bratislave</v>
          </cell>
          <cell r="AN3676">
            <v>19</v>
          </cell>
          <cell r="AO3676">
            <v>0</v>
          </cell>
          <cell r="AP3676">
            <v>0</v>
          </cell>
          <cell r="AQ3676">
            <v>0</v>
          </cell>
          <cell r="AR3676">
            <v>0</v>
          </cell>
          <cell r="BF3676">
            <v>0</v>
          </cell>
          <cell r="BG3676">
            <v>0</v>
          </cell>
          <cell r="BH3676">
            <v>0</v>
          </cell>
          <cell r="BI3676">
            <v>19</v>
          </cell>
          <cell r="BJ3676">
            <v>0</v>
          </cell>
        </row>
        <row r="3677">
          <cell r="D3677" t="str">
            <v>Vysoká škola ekonómie a manažmentu verejnej správy v Bratislave</v>
          </cell>
          <cell r="AN3677">
            <v>35</v>
          </cell>
          <cell r="AO3677">
            <v>35</v>
          </cell>
          <cell r="AP3677">
            <v>0</v>
          </cell>
          <cell r="AQ3677">
            <v>0</v>
          </cell>
          <cell r="AR3677">
            <v>35</v>
          </cell>
          <cell r="BF3677">
            <v>28.099999999999998</v>
          </cell>
          <cell r="BG3677">
            <v>29.224</v>
          </cell>
          <cell r="BH3677">
            <v>27.249113737075334</v>
          </cell>
          <cell r="BI3677">
            <v>35</v>
          </cell>
          <cell r="BJ3677">
            <v>0</v>
          </cell>
        </row>
        <row r="3678">
          <cell r="D3678" t="str">
            <v>Vysoká škola ekonómie a manažmentu verejnej správy v Bratislave</v>
          </cell>
          <cell r="AN3678">
            <v>26</v>
          </cell>
          <cell r="AO3678">
            <v>0</v>
          </cell>
          <cell r="AP3678">
            <v>0</v>
          </cell>
          <cell r="AQ3678">
            <v>0</v>
          </cell>
          <cell r="AR3678">
            <v>0</v>
          </cell>
          <cell r="BF3678">
            <v>0</v>
          </cell>
          <cell r="BG3678">
            <v>0</v>
          </cell>
          <cell r="BH3678">
            <v>0</v>
          </cell>
          <cell r="BI3678">
            <v>26</v>
          </cell>
          <cell r="BJ3678">
            <v>0</v>
          </cell>
        </row>
        <row r="3679">
          <cell r="D3679" t="str">
            <v>Vysoká škola ekonómie a manažmentu verejnej správy v Bratislave</v>
          </cell>
          <cell r="AN3679">
            <v>6</v>
          </cell>
          <cell r="AO3679">
            <v>0</v>
          </cell>
          <cell r="AP3679">
            <v>0</v>
          </cell>
          <cell r="AQ3679">
            <v>0</v>
          </cell>
          <cell r="AR3679">
            <v>0</v>
          </cell>
          <cell r="BF3679">
            <v>0</v>
          </cell>
          <cell r="BG3679">
            <v>0</v>
          </cell>
          <cell r="BH3679">
            <v>0</v>
          </cell>
          <cell r="BI3679">
            <v>6</v>
          </cell>
          <cell r="BJ3679">
            <v>0</v>
          </cell>
        </row>
        <row r="3680">
          <cell r="D3680" t="str">
            <v>Vysoká škola ekonómie a manažmentu verejnej správy v Bratislave</v>
          </cell>
          <cell r="AN3680">
            <v>15</v>
          </cell>
          <cell r="AO3680">
            <v>0</v>
          </cell>
          <cell r="AP3680">
            <v>0</v>
          </cell>
          <cell r="AQ3680">
            <v>0</v>
          </cell>
          <cell r="AR3680">
            <v>0</v>
          </cell>
          <cell r="BF3680">
            <v>0</v>
          </cell>
          <cell r="BG3680">
            <v>0</v>
          </cell>
          <cell r="BH3680">
            <v>0</v>
          </cell>
          <cell r="BI3680">
            <v>15</v>
          </cell>
          <cell r="BJ3680">
            <v>0</v>
          </cell>
        </row>
        <row r="3681">
          <cell r="D3681" t="str">
            <v>Vysoká škola ekonómie a manažmentu verejnej správy v Bratislave</v>
          </cell>
          <cell r="AN3681">
            <v>15</v>
          </cell>
          <cell r="AO3681">
            <v>15</v>
          </cell>
          <cell r="AP3681">
            <v>0</v>
          </cell>
          <cell r="AQ3681">
            <v>0</v>
          </cell>
          <cell r="AR3681">
            <v>15</v>
          </cell>
          <cell r="BF3681">
            <v>13.5</v>
          </cell>
          <cell r="BG3681">
            <v>14.040000000000001</v>
          </cell>
          <cell r="BH3681">
            <v>13.091211225997046</v>
          </cell>
          <cell r="BI3681">
            <v>15</v>
          </cell>
          <cell r="BJ3681">
            <v>0</v>
          </cell>
        </row>
        <row r="3682">
          <cell r="D3682" t="str">
            <v>Trenčianska univerzita Alexandra Dubčeka v Trenčíne</v>
          </cell>
          <cell r="AN3682">
            <v>1</v>
          </cell>
          <cell r="AO3682">
            <v>0</v>
          </cell>
          <cell r="AP3682">
            <v>0</v>
          </cell>
          <cell r="AQ3682">
            <v>0</v>
          </cell>
          <cell r="AR3682">
            <v>0</v>
          </cell>
          <cell r="BF3682">
            <v>0</v>
          </cell>
          <cell r="BG3682">
            <v>0</v>
          </cell>
          <cell r="BH3682">
            <v>0</v>
          </cell>
          <cell r="BI3682">
            <v>14</v>
          </cell>
          <cell r="BJ3682">
            <v>0</v>
          </cell>
        </row>
        <row r="3683">
          <cell r="BF3683">
            <v>718</v>
          </cell>
        </row>
      </sheetData>
      <sheetData sheetId="11">
        <row r="5">
          <cell r="C5">
            <v>6476.3857572459647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">
          <cell r="P12">
            <v>0.92530625351469409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RD2022_RD_2021"/>
      <sheetName val="T1-RD2022_RD_2021 (%)"/>
      <sheetName val="T2-KO"/>
      <sheetName val="T2 - KAP 2022"/>
      <sheetName val="Nezames"/>
      <sheetName val="T2-odbory_predmety"/>
      <sheetName val="T3-vstupy"/>
      <sheetName val="T4-štruk_077  "/>
      <sheetName val="T4-strukt_detailna"/>
      <sheetName val="T5a-abs"/>
      <sheetName val="T5b-studenti"/>
      <sheetName val="T6a-abs"/>
      <sheetName val="T6b-výkon"/>
      <sheetName val="T6c-výkon-fak"/>
      <sheetName val="T7-mzdy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aa-VVZ6rokov"/>
      <sheetName val="T14ab-exc"/>
      <sheetName val="T14b-podiely"/>
      <sheetName val="T14c-vstup_DG-ZG"/>
      <sheetName val="T14d-crš"/>
      <sheetName val="T14d-Drš"/>
      <sheetName val="T14e-tímy"/>
      <sheetName val="T14f-EIZ"/>
      <sheetName val="T15-štipendiá"/>
      <sheetName val="T16-KIVČ"/>
      <sheetName val="T17-Klinické-Zahr_lek"/>
      <sheetName val="T18-Mot_štip"/>
      <sheetName val="T19-počty študentov"/>
      <sheetName val="T20-Publik"/>
      <sheetName val="T20a-CREUČ-sum"/>
      <sheetName val="T20b-Vizual"/>
      <sheetName val="T20c-Perform"/>
      <sheetName val="T21-Mobility"/>
      <sheetName val="T21a- mobility"/>
      <sheetName val="T21b-cudzinci"/>
      <sheetName val="T22-praxe"/>
      <sheetName val="T23-crš"/>
      <sheetName val="T23-špecifické_potreby"/>
      <sheetName val="T24-rozv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9">
          <cell r="C69">
            <v>156306076</v>
          </cell>
        </row>
        <row r="81">
          <cell r="C81">
            <v>5.2630709999999997E-2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D28"/>
  <sheetViews>
    <sheetView workbookViewId="0">
      <selection activeCell="A14" sqref="A14"/>
    </sheetView>
  </sheetViews>
  <sheetFormatPr defaultRowHeight="15" x14ac:dyDescent="0.25"/>
  <cols>
    <col min="1" max="1" width="38.140625" customWidth="1"/>
    <col min="2" max="2" width="105.140625" customWidth="1"/>
  </cols>
  <sheetData>
    <row r="1" spans="1:4" ht="21.75" thickBot="1" x14ac:dyDescent="0.4">
      <c r="A1" s="3" t="s">
        <v>21</v>
      </c>
      <c r="B1" s="8"/>
    </row>
    <row r="2" spans="1:4" x14ac:dyDescent="0.25">
      <c r="A2" s="41" t="s">
        <v>24</v>
      </c>
      <c r="B2" s="31" t="s">
        <v>43</v>
      </c>
    </row>
    <row r="3" spans="1:4" x14ac:dyDescent="0.25">
      <c r="A3" s="42" t="s">
        <v>41</v>
      </c>
      <c r="B3" s="32" t="s">
        <v>44</v>
      </c>
      <c r="C3" s="30"/>
      <c r="D3" s="30"/>
    </row>
    <row r="4" spans="1:4" x14ac:dyDescent="0.25">
      <c r="A4" s="42" t="s">
        <v>25</v>
      </c>
      <c r="B4" s="32" t="s">
        <v>45</v>
      </c>
      <c r="C4" s="30"/>
      <c r="D4" s="30"/>
    </row>
    <row r="5" spans="1:4" x14ac:dyDescent="0.25">
      <c r="A5" s="42" t="s">
        <v>26</v>
      </c>
      <c r="B5" s="32" t="s">
        <v>46</v>
      </c>
      <c r="C5" s="30"/>
      <c r="D5" s="30"/>
    </row>
    <row r="6" spans="1:4" x14ac:dyDescent="0.25">
      <c r="A6" s="43" t="s">
        <v>29</v>
      </c>
      <c r="B6" s="32" t="s">
        <v>47</v>
      </c>
    </row>
    <row r="7" spans="1:4" x14ac:dyDescent="0.25">
      <c r="A7" s="42" t="s">
        <v>30</v>
      </c>
      <c r="B7" s="32" t="s">
        <v>48</v>
      </c>
      <c r="C7" s="30"/>
      <c r="D7" s="30"/>
    </row>
    <row r="8" spans="1:4" x14ac:dyDescent="0.25">
      <c r="A8" s="44" t="s">
        <v>34</v>
      </c>
      <c r="B8" s="32" t="s">
        <v>49</v>
      </c>
      <c r="C8" s="30"/>
      <c r="D8" s="30"/>
    </row>
    <row r="9" spans="1:4" x14ac:dyDescent="0.25">
      <c r="A9" s="42" t="s">
        <v>35</v>
      </c>
      <c r="B9" s="32" t="s">
        <v>50</v>
      </c>
      <c r="C9" s="30"/>
      <c r="D9" s="30"/>
    </row>
    <row r="10" spans="1:4" x14ac:dyDescent="0.25">
      <c r="A10" s="42" t="s">
        <v>36</v>
      </c>
      <c r="B10" s="32" t="s">
        <v>22</v>
      </c>
      <c r="C10" s="30"/>
      <c r="D10" s="30"/>
    </row>
    <row r="11" spans="1:4" x14ac:dyDescent="0.25">
      <c r="A11" s="42" t="s">
        <v>37</v>
      </c>
      <c r="B11" s="32" t="s">
        <v>7</v>
      </c>
      <c r="C11" s="30"/>
      <c r="D11" s="30"/>
    </row>
    <row r="12" spans="1:4" x14ac:dyDescent="0.25">
      <c r="A12" s="42" t="s">
        <v>38</v>
      </c>
      <c r="B12" s="32" t="s">
        <v>42</v>
      </c>
      <c r="C12" s="30"/>
      <c r="D12" s="30"/>
    </row>
    <row r="13" spans="1:4" x14ac:dyDescent="0.25">
      <c r="A13" s="42" t="s">
        <v>39</v>
      </c>
      <c r="B13" s="32" t="s">
        <v>23</v>
      </c>
    </row>
    <row r="14" spans="1:4" ht="15.75" thickBot="1" x14ac:dyDescent="0.3">
      <c r="A14" s="45" t="s">
        <v>28</v>
      </c>
      <c r="B14" s="33" t="s">
        <v>51</v>
      </c>
    </row>
    <row r="15" spans="1:4" x14ac:dyDescent="0.25">
      <c r="A15" s="8"/>
      <c r="B15" s="8"/>
    </row>
    <row r="16" spans="1:4" x14ac:dyDescent="0.25">
      <c r="A16" s="8"/>
      <c r="B16" s="8"/>
    </row>
    <row r="17" spans="1:2" x14ac:dyDescent="0.25">
      <c r="A17" s="8"/>
      <c r="B17" s="8"/>
    </row>
    <row r="18" spans="1:2" x14ac:dyDescent="0.25">
      <c r="A18" s="8"/>
      <c r="B18" s="8"/>
    </row>
    <row r="28" spans="1:2" x14ac:dyDescent="0.25">
      <c r="B28" s="34"/>
    </row>
  </sheetData>
  <hyperlinks>
    <hyperlink ref="A2" location="'T1-MŠVVaŠ SR sumár'!A1" display="T1-MŠVVaŠ SR_sumár" xr:uid="{00000000-0004-0000-0000-000000000000}"/>
    <hyperlink ref="A3" location="'T2-Rozdelenie dot.na mzdy'!A1" display="T2-Rozdelenie dotácie na mzdy" xr:uid="{00000000-0004-0000-0000-000001000000}"/>
    <hyperlink ref="A4" location="'T3-07711 VŠ mzdy'!A1" display="T3-07711 VŠ mzdy" xr:uid="{00000000-0004-0000-0000-000002000000}"/>
    <hyperlink ref="A5" location="'T4-0771201 VEDA mzdy'!A1" display="T4-0771201 VEDA_mzdy" xr:uid="{00000000-0004-0000-0000-000003000000}"/>
    <hyperlink ref="A7" location="'T6-07715 štud.'!A1" display="T6-07715 štud." xr:uid="{00000000-0004-0000-0000-000004000000}"/>
    <hyperlink ref="A9" location="'T8-KKŠ_vstupy'!A1" display="T8-KKŠ_vstupy" xr:uid="{00000000-0004-0000-0000-000005000000}"/>
    <hyperlink ref="A10" location="'T9-koef. KA'!A1" display="T9-koef. KA" xr:uid="{00000000-0004-0000-0000-000006000000}"/>
    <hyperlink ref="A11" location="'T10-DG_VČiS_ZG'!A1" display="T10- DG_VČiS_ZG" xr:uid="{00000000-0004-0000-0000-000007000000}"/>
    <hyperlink ref="A12" location="'T11-DrŠ vstupy'!A1" display="T11- DrŠ vstupy" xr:uid="{00000000-0004-0000-0000-000008000000}"/>
    <hyperlink ref="A13" location="'T12-DrŠ VEDA'!A1" display="T12-DrŠ VEDA" xr:uid="{00000000-0004-0000-0000-000009000000}"/>
    <hyperlink ref="A14" location="'Sumárna tabuľka rozd. dotácie'!A1" display="Sumárna tabuľka rozdelenia dot." xr:uid="{00000000-0004-0000-0000-00000A000000}"/>
    <hyperlink ref="A6" location="'T5-Publikačná činnosť'!A1" display="T5-Publikačná činnosť" xr:uid="{00000000-0004-0000-0000-00000B000000}"/>
    <hyperlink ref="A8" location="'T7-07715 ŠD, ŠJ'!A1" display="T7-07715  ŠD_ŠJ" xr:uid="{00000000-0004-0000-0000-00000C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AI45"/>
  <sheetViews>
    <sheetView zoomScale="90" zoomScaleNormal="90" workbookViewId="0">
      <selection activeCell="D42" sqref="D42"/>
    </sheetView>
  </sheetViews>
  <sheetFormatPr defaultRowHeight="15" x14ac:dyDescent="0.25"/>
  <cols>
    <col min="1" max="1" width="15.28515625" customWidth="1"/>
    <col min="2" max="2" width="15.85546875" customWidth="1"/>
    <col min="3" max="3" width="16.42578125" customWidth="1"/>
    <col min="4" max="4" width="18.140625" customWidth="1"/>
    <col min="5" max="5" width="16" customWidth="1"/>
    <col min="6" max="6" width="18.5703125" customWidth="1"/>
    <col min="7" max="9" width="20.7109375" style="49" customWidth="1"/>
    <col min="10" max="10" width="23.7109375" style="49" customWidth="1"/>
    <col min="11" max="20" width="20.7109375" style="49" customWidth="1"/>
    <col min="21" max="24" width="20.7109375" style="105" customWidth="1"/>
    <col min="25" max="27" width="20.7109375" style="49" customWidth="1"/>
    <col min="28" max="28" width="22.85546875" customWidth="1"/>
    <col min="29" max="29" width="20.7109375" style="49" customWidth="1"/>
    <col min="30" max="30" width="16.7109375" customWidth="1"/>
    <col min="31" max="31" width="14" customWidth="1"/>
    <col min="32" max="32" width="18.28515625" customWidth="1"/>
    <col min="33" max="33" width="26.28515625" customWidth="1"/>
    <col min="34" max="34" width="13.5703125" customWidth="1"/>
    <col min="35" max="35" width="27" customWidth="1"/>
    <col min="36" max="36" width="14.5703125" customWidth="1"/>
  </cols>
  <sheetData>
    <row r="2" spans="1:35" s="12" customFormat="1" ht="21" x14ac:dyDescent="0.35">
      <c r="A2" s="3" t="s">
        <v>111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1"/>
      <c r="AC2" s="3"/>
      <c r="AD2" s="11"/>
      <c r="AE2" s="11"/>
      <c r="AF2" s="11"/>
    </row>
    <row r="4" spans="1:35" ht="15.75" thickBot="1" x14ac:dyDescent="0.3"/>
    <row r="5" spans="1:35" ht="25.5" customHeight="1" thickBot="1" x14ac:dyDescent="0.3">
      <c r="A5" s="294" t="s">
        <v>16</v>
      </c>
      <c r="B5" s="295"/>
      <c r="C5" s="295"/>
      <c r="D5" s="295"/>
      <c r="E5" s="295"/>
      <c r="F5" s="36">
        <f>F7+F8</f>
        <v>5260461.3394993152</v>
      </c>
      <c r="G5" s="69" t="s">
        <v>40</v>
      </c>
      <c r="H5" s="54"/>
      <c r="I5" s="175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C5" s="54"/>
    </row>
    <row r="6" spans="1:35" ht="35.25" customHeight="1" thickBot="1" x14ac:dyDescent="0.3">
      <c r="A6" s="7" t="s">
        <v>27</v>
      </c>
      <c r="AB6" s="17"/>
    </row>
    <row r="7" spans="1:35" ht="21" customHeight="1" x14ac:dyDescent="0.25">
      <c r="A7" s="334" t="s">
        <v>19</v>
      </c>
      <c r="B7" s="335"/>
      <c r="C7" s="335"/>
      <c r="D7" s="335"/>
      <c r="E7" s="336"/>
      <c r="F7" s="35">
        <v>5184537.3394993152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7"/>
      <c r="AC7" s="66"/>
      <c r="AD7" s="19"/>
      <c r="AE7" s="19"/>
      <c r="AF7" s="19"/>
      <c r="AG7" s="19"/>
      <c r="AH7" s="19"/>
      <c r="AI7" s="19"/>
    </row>
    <row r="8" spans="1:35" s="49" customFormat="1" ht="21" customHeight="1" thickBot="1" x14ac:dyDescent="0.3">
      <c r="A8" s="328" t="s">
        <v>10</v>
      </c>
      <c r="B8" s="329"/>
      <c r="C8" s="329"/>
      <c r="D8" s="329"/>
      <c r="E8" s="329"/>
      <c r="F8" s="51">
        <v>75924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B8" s="68"/>
      <c r="AC8" s="66"/>
      <c r="AD8" s="19"/>
      <c r="AE8" s="19"/>
      <c r="AF8" s="19"/>
      <c r="AG8" s="19"/>
      <c r="AH8" s="19"/>
      <c r="AI8" s="19"/>
    </row>
    <row r="9" spans="1:35" s="101" customFormat="1" ht="48" customHeight="1" thickBot="1" x14ac:dyDescent="0.3">
      <c r="A9" s="141"/>
      <c r="B9" s="66"/>
      <c r="C9" s="66"/>
      <c r="D9" s="66"/>
      <c r="E9" s="66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B9" s="102"/>
      <c r="AC9" s="100"/>
      <c r="AF9" s="49"/>
      <c r="AG9" s="49"/>
      <c r="AH9" s="49"/>
      <c r="AI9" s="49"/>
    </row>
    <row r="10" spans="1:35" s="49" customFormat="1" ht="15" customHeight="1" thickBot="1" x14ac:dyDescent="0.3">
      <c r="A10" s="296" t="s">
        <v>1</v>
      </c>
      <c r="B10" s="298" t="s">
        <v>83</v>
      </c>
      <c r="C10" s="300" t="s">
        <v>88</v>
      </c>
      <c r="D10" s="302" t="s">
        <v>89</v>
      </c>
      <c r="E10" s="302" t="s">
        <v>90</v>
      </c>
      <c r="F10" s="298" t="s">
        <v>87</v>
      </c>
      <c r="G10" s="304" t="s">
        <v>84</v>
      </c>
      <c r="H10" s="304" t="s">
        <v>85</v>
      </c>
      <c r="I10" s="304" t="s">
        <v>86</v>
      </c>
      <c r="J10" s="298" t="s">
        <v>100</v>
      </c>
      <c r="K10" s="304" t="s">
        <v>91</v>
      </c>
      <c r="L10" s="304" t="s">
        <v>92</v>
      </c>
      <c r="M10" s="304" t="s">
        <v>93</v>
      </c>
      <c r="N10" s="300" t="s">
        <v>94</v>
      </c>
      <c r="O10" s="300" t="s">
        <v>95</v>
      </c>
      <c r="P10" s="300" t="s">
        <v>96</v>
      </c>
      <c r="Q10" s="60"/>
      <c r="R10" s="60"/>
      <c r="S10" s="60"/>
      <c r="T10" s="326" t="s">
        <v>109</v>
      </c>
      <c r="U10" s="145" t="s">
        <v>113</v>
      </c>
      <c r="V10" s="145" t="s">
        <v>114</v>
      </c>
      <c r="W10" s="145" t="s">
        <v>115</v>
      </c>
      <c r="X10" s="332" t="s">
        <v>116</v>
      </c>
      <c r="Y10" s="316" t="s">
        <v>110</v>
      </c>
      <c r="Z10" s="318" t="s">
        <v>11</v>
      </c>
      <c r="AA10" s="320" t="s">
        <v>12</v>
      </c>
      <c r="AB10" s="322" t="s">
        <v>13</v>
      </c>
      <c r="AC10" s="324" t="s">
        <v>14</v>
      </c>
      <c r="AD10" s="330" t="s">
        <v>20</v>
      </c>
      <c r="AE10" s="311" t="s">
        <v>112</v>
      </c>
    </row>
    <row r="11" spans="1:35" s="49" customFormat="1" ht="112.5" customHeight="1" thickBot="1" x14ac:dyDescent="0.3">
      <c r="A11" s="297"/>
      <c r="B11" s="299"/>
      <c r="C11" s="301"/>
      <c r="D11" s="303"/>
      <c r="E11" s="303"/>
      <c r="F11" s="299"/>
      <c r="G11" s="305"/>
      <c r="H11" s="305"/>
      <c r="I11" s="305"/>
      <c r="J11" s="299"/>
      <c r="K11" s="305"/>
      <c r="L11" s="305"/>
      <c r="M11" s="305"/>
      <c r="N11" s="301"/>
      <c r="O11" s="301"/>
      <c r="P11" s="301"/>
      <c r="Q11" s="61" t="s">
        <v>97</v>
      </c>
      <c r="R11" s="61" t="s">
        <v>98</v>
      </c>
      <c r="S11" s="61" t="s">
        <v>99</v>
      </c>
      <c r="T11" s="327"/>
      <c r="U11" s="146" t="s">
        <v>117</v>
      </c>
      <c r="V11" s="147" t="s">
        <v>117</v>
      </c>
      <c r="W11" s="148" t="s">
        <v>117</v>
      </c>
      <c r="X11" s="333"/>
      <c r="Y11" s="317"/>
      <c r="Z11" s="319"/>
      <c r="AA11" s="321"/>
      <c r="AB11" s="323"/>
      <c r="AC11" s="325"/>
      <c r="AD11" s="331"/>
      <c r="AE11" s="312"/>
    </row>
    <row r="12" spans="1:35" s="49" customFormat="1" ht="16.5" customHeight="1" thickTop="1" x14ac:dyDescent="0.25">
      <c r="A12" s="22" t="s">
        <v>2</v>
      </c>
      <c r="B12" s="88">
        <v>704.90433552572131</v>
      </c>
      <c r="C12" s="72">
        <f>375.088931372549+B27</f>
        <v>415.24602228163991</v>
      </c>
      <c r="D12" s="72">
        <f>227.851811346548+B28</f>
        <v>228.64066618525769</v>
      </c>
      <c r="E12" s="72">
        <v>61.017647058823535</v>
      </c>
      <c r="F12" s="85">
        <v>82.408717314677077</v>
      </c>
      <c r="G12" s="72">
        <v>6.8950980392156866</v>
      </c>
      <c r="H12" s="76">
        <v>66.713619275461383</v>
      </c>
      <c r="I12" s="76">
        <v>8.8000000000000007</v>
      </c>
      <c r="J12" s="85">
        <f>B12+F12</f>
        <v>787.31305284039843</v>
      </c>
      <c r="K12" s="142">
        <v>1</v>
      </c>
      <c r="L12" s="142" t="e">
        <f>#REF!</f>
        <v>#REF!</v>
      </c>
      <c r="M12" s="142" t="e">
        <f>#REF!</f>
        <v>#REF!</v>
      </c>
      <c r="N12" s="58">
        <f>K12*(C12+G12)</f>
        <v>422.14112032085558</v>
      </c>
      <c r="O12" s="58" t="e">
        <f>L12*(D12+H12)</f>
        <v>#REF!</v>
      </c>
      <c r="P12" s="58" t="e">
        <f>M12*(E12+I12)</f>
        <v>#REF!</v>
      </c>
      <c r="Q12" s="58">
        <f>N12/$N$18*100</f>
        <v>15.741249686226192</v>
      </c>
      <c r="R12" s="58" t="e">
        <f>O12/$O$18*100</f>
        <v>#REF!</v>
      </c>
      <c r="S12" s="58" t="e">
        <f>P12/$P$18*100</f>
        <v>#REF!</v>
      </c>
      <c r="T12" s="112"/>
      <c r="U12" s="64">
        <f>Q12*$U$19/100</f>
        <v>357425.31017333985</v>
      </c>
      <c r="V12" s="149" t="e">
        <f>R12*$V$19/100</f>
        <v>#REF!</v>
      </c>
      <c r="W12" s="150" t="e">
        <f>S12*$W$19/100</f>
        <v>#REF!</v>
      </c>
      <c r="X12" s="151">
        <f>T12*$X$19/100</f>
        <v>0</v>
      </c>
      <c r="Y12" s="115" t="e">
        <f>U12+V12+W12+X12</f>
        <v>#REF!</v>
      </c>
      <c r="Z12" s="121" t="e">
        <f>#REF!</f>
        <v>#REF!</v>
      </c>
      <c r="AA12" s="168" t="e">
        <f>#REF!</f>
        <v>#REF!</v>
      </c>
      <c r="AB12" s="126" t="e">
        <f>Z12*$AB$19/100</f>
        <v>#REF!</v>
      </c>
      <c r="AC12" s="127" t="e">
        <f>AA12*$AC$19/100</f>
        <v>#REF!</v>
      </c>
      <c r="AD12" s="103" t="e">
        <f>Y12+AB12+AC12</f>
        <v>#REF!</v>
      </c>
      <c r="AE12" s="28" t="e">
        <f>AD12/$AD$18*100</f>
        <v>#REF!</v>
      </c>
    </row>
    <row r="13" spans="1:35" s="49" customFormat="1" x14ac:dyDescent="0.25">
      <c r="A13" s="23" t="s">
        <v>3</v>
      </c>
      <c r="B13" s="88">
        <v>1485.7008999291388</v>
      </c>
      <c r="C13" s="72">
        <f>927.962741258741-B23-B27</f>
        <v>881.91515034965005</v>
      </c>
      <c r="D13" s="72">
        <f>553.202621659577-B24-B28</f>
        <v>547.95126682086732</v>
      </c>
      <c r="E13" s="73">
        <v>55.834482758620695</v>
      </c>
      <c r="F13" s="85">
        <v>210.4598856460681</v>
      </c>
      <c r="G13" s="72">
        <f>13.8635544871795-B32</f>
        <v>13.6255544871795</v>
      </c>
      <c r="H13" s="76">
        <f>191.604331158889-B33</f>
        <v>188.03433115888902</v>
      </c>
      <c r="I13" s="76">
        <v>8.8000000000000007</v>
      </c>
      <c r="J13" s="85">
        <f t="shared" ref="J13:J17" si="0">B13+F13</f>
        <v>1696.160785575207</v>
      </c>
      <c r="K13" s="142">
        <v>1</v>
      </c>
      <c r="L13" s="142" t="e">
        <f>#REF!</f>
        <v>#REF!</v>
      </c>
      <c r="M13" s="142" t="e">
        <f>#REF!</f>
        <v>#REF!</v>
      </c>
      <c r="N13" s="58">
        <f t="shared" ref="N13:N17" si="1">K13*(C13+G13)</f>
        <v>895.54070483682949</v>
      </c>
      <c r="O13" s="58" t="e">
        <f t="shared" ref="O13:O17" si="2">L13*(D13+H13)</f>
        <v>#REF!</v>
      </c>
      <c r="P13" s="58" t="e">
        <f t="shared" ref="P13:P17" si="3">M13*(E13+I13)</f>
        <v>#REF!</v>
      </c>
      <c r="Q13" s="58">
        <f t="shared" ref="Q13:Q17" si="4">N13/$N$18*100</f>
        <v>33.393879819859563</v>
      </c>
      <c r="R13" s="58" t="e">
        <f t="shared" ref="R13:R17" si="5">O13/$O$18*100</f>
        <v>#REF!</v>
      </c>
      <c r="S13" s="58" t="e">
        <f t="shared" ref="S13:S17" si="6">P13/$P$18*100</f>
        <v>#REF!</v>
      </c>
      <c r="T13" s="112"/>
      <c r="U13" s="64">
        <f t="shared" ref="U13:U17" si="7">Q13*$U$19/100</f>
        <v>758250.97056611348</v>
      </c>
      <c r="V13" s="149" t="e">
        <f t="shared" ref="V13:V17" si="8">R13*$V$19/100</f>
        <v>#REF!</v>
      </c>
      <c r="W13" s="150" t="e">
        <f t="shared" ref="W13:W17" si="9">S13*$W$19/100</f>
        <v>#REF!</v>
      </c>
      <c r="X13" s="151">
        <f t="shared" ref="X13:X17" si="10">T13*$X$19/100</f>
        <v>0</v>
      </c>
      <c r="Y13" s="115" t="e">
        <f t="shared" ref="Y13:Y17" si="11">U13+V13+W13+X13</f>
        <v>#REF!</v>
      </c>
      <c r="Z13" s="121" t="e">
        <f>#REF!</f>
        <v>#REF!</v>
      </c>
      <c r="AA13" s="169" t="e">
        <f>#REF!</f>
        <v>#REF!</v>
      </c>
      <c r="AB13" s="126" t="e">
        <f t="shared" ref="AB13:AB17" si="12">Z13*$AB$19/100</f>
        <v>#REF!</v>
      </c>
      <c r="AC13" s="127" t="e">
        <f t="shared" ref="AC13:AC17" si="13">AA13*$AC$19/100</f>
        <v>#REF!</v>
      </c>
      <c r="AD13" s="103" t="e">
        <f t="shared" ref="AD13:AD17" si="14">Y13+AB13+AC13</f>
        <v>#REF!</v>
      </c>
      <c r="AE13" s="28" t="e">
        <f>AD13/$AD$18*100</f>
        <v>#REF!</v>
      </c>
    </row>
    <row r="14" spans="1:35" s="49" customFormat="1" x14ac:dyDescent="0.25">
      <c r="A14" s="23" t="s">
        <v>4</v>
      </c>
      <c r="B14" s="88">
        <v>1179.7516568833128</v>
      </c>
      <c r="C14" s="72">
        <v>828.88074779240367</v>
      </c>
      <c r="D14" s="72">
        <v>248.35090909090906</v>
      </c>
      <c r="E14" s="73">
        <v>102.51999999999998</v>
      </c>
      <c r="F14" s="85">
        <v>241.77006340326341</v>
      </c>
      <c r="G14" s="72">
        <v>163.72915431235427</v>
      </c>
      <c r="H14" s="76">
        <v>52.200909090909093</v>
      </c>
      <c r="I14" s="76">
        <v>25.84</v>
      </c>
      <c r="J14" s="85">
        <f t="shared" si="0"/>
        <v>1421.5217202865761</v>
      </c>
      <c r="K14" s="142">
        <v>1</v>
      </c>
      <c r="L14" s="142" t="e">
        <f>#REF!</f>
        <v>#REF!</v>
      </c>
      <c r="M14" s="142" t="e">
        <f>#REF!</f>
        <v>#REF!</v>
      </c>
      <c r="N14" s="58">
        <f t="shared" si="1"/>
        <v>992.60990210475791</v>
      </c>
      <c r="O14" s="58" t="e">
        <f t="shared" si="2"/>
        <v>#REF!</v>
      </c>
      <c r="P14" s="58" t="e">
        <f t="shared" si="3"/>
        <v>#REF!</v>
      </c>
      <c r="Q14" s="58">
        <f t="shared" si="4"/>
        <v>37.013499888794399</v>
      </c>
      <c r="R14" s="58" t="e">
        <f t="shared" si="5"/>
        <v>#REF!</v>
      </c>
      <c r="S14" s="58" t="e">
        <f t="shared" si="6"/>
        <v>#REF!</v>
      </c>
      <c r="T14" s="112"/>
      <c r="U14" s="64">
        <f t="shared" si="7"/>
        <v>840439.09740719409</v>
      </c>
      <c r="V14" s="149" t="e">
        <f t="shared" si="8"/>
        <v>#REF!</v>
      </c>
      <c r="W14" s="150" t="e">
        <f t="shared" si="9"/>
        <v>#REF!</v>
      </c>
      <c r="X14" s="151">
        <f t="shared" si="10"/>
        <v>0</v>
      </c>
      <c r="Y14" s="115" t="e">
        <f t="shared" si="11"/>
        <v>#REF!</v>
      </c>
      <c r="Z14" s="121" t="e">
        <f>#REF!</f>
        <v>#REF!</v>
      </c>
      <c r="AA14" s="122">
        <v>0</v>
      </c>
      <c r="AB14" s="126" t="e">
        <f t="shared" si="12"/>
        <v>#REF!</v>
      </c>
      <c r="AC14" s="127">
        <f t="shared" si="13"/>
        <v>0</v>
      </c>
      <c r="AD14" s="103" t="e">
        <f t="shared" si="14"/>
        <v>#REF!</v>
      </c>
      <c r="AE14" s="28" t="e">
        <f t="shared" ref="AE14:AE17" si="15">AD14/$AD$18*100</f>
        <v>#REF!</v>
      </c>
    </row>
    <row r="15" spans="1:35" s="49" customFormat="1" x14ac:dyDescent="0.25">
      <c r="A15" s="24" t="s">
        <v>5</v>
      </c>
      <c r="B15" s="88">
        <v>73.14787179487179</v>
      </c>
      <c r="C15" s="72">
        <f>13.8615384615385+B23</f>
        <v>19.752038461538497</v>
      </c>
      <c r="D15" s="72">
        <f>31.3333333333333+B24</f>
        <v>35.795833333333299</v>
      </c>
      <c r="E15" s="73">
        <v>17.600000000000001</v>
      </c>
      <c r="F15" s="85">
        <v>11.67723076923077</v>
      </c>
      <c r="G15" s="72">
        <f>0.369230769230769+B32</f>
        <v>0.60723076923076902</v>
      </c>
      <c r="H15" s="76">
        <f>7.5+B33</f>
        <v>11.07</v>
      </c>
      <c r="I15" s="170">
        <v>0</v>
      </c>
      <c r="J15" s="85">
        <f t="shared" si="0"/>
        <v>84.825102564102565</v>
      </c>
      <c r="K15" s="142">
        <v>1</v>
      </c>
      <c r="L15" s="142" t="e">
        <f>#REF!</f>
        <v>#REF!</v>
      </c>
      <c r="M15" s="142" t="e">
        <f>#REF!</f>
        <v>#REF!</v>
      </c>
      <c r="N15" s="58">
        <f t="shared" si="1"/>
        <v>20.359269230769264</v>
      </c>
      <c r="O15" s="58" t="e">
        <f t="shared" si="2"/>
        <v>#REF!</v>
      </c>
      <c r="P15" s="58" t="e">
        <f t="shared" si="3"/>
        <v>#REF!</v>
      </c>
      <c r="Q15" s="58">
        <f t="shared" si="4"/>
        <v>0.75917821070606595</v>
      </c>
      <c r="R15" s="58" t="e">
        <f t="shared" si="5"/>
        <v>#REF!</v>
      </c>
      <c r="S15" s="58" t="e">
        <f t="shared" si="6"/>
        <v>#REF!</v>
      </c>
      <c r="T15" s="112"/>
      <c r="U15" s="64">
        <f t="shared" si="7"/>
        <v>17238.117230037416</v>
      </c>
      <c r="V15" s="149" t="e">
        <f t="shared" si="8"/>
        <v>#REF!</v>
      </c>
      <c r="W15" s="150" t="e">
        <f t="shared" si="9"/>
        <v>#REF!</v>
      </c>
      <c r="X15" s="151">
        <f t="shared" si="10"/>
        <v>0</v>
      </c>
      <c r="Y15" s="115" t="e">
        <f t="shared" si="11"/>
        <v>#REF!</v>
      </c>
      <c r="Z15" s="121" t="e">
        <f>#REF!</f>
        <v>#REF!</v>
      </c>
      <c r="AA15" s="122">
        <v>0</v>
      </c>
      <c r="AB15" s="126" t="e">
        <f t="shared" si="12"/>
        <v>#REF!</v>
      </c>
      <c r="AC15" s="127">
        <f t="shared" si="13"/>
        <v>0</v>
      </c>
      <c r="AD15" s="103" t="e">
        <f t="shared" si="14"/>
        <v>#REF!</v>
      </c>
      <c r="AE15" s="28" t="e">
        <f t="shared" si="15"/>
        <v>#REF!</v>
      </c>
    </row>
    <row r="16" spans="1:35" s="49" customFormat="1" x14ac:dyDescent="0.25">
      <c r="A16" s="23" t="s">
        <v>6</v>
      </c>
      <c r="B16" s="88">
        <v>607.45371900826433</v>
      </c>
      <c r="C16" s="72">
        <v>342.8</v>
      </c>
      <c r="D16" s="72">
        <v>247.05371900826444</v>
      </c>
      <c r="E16" s="73">
        <v>17.600000000000001</v>
      </c>
      <c r="F16" s="85">
        <v>113.77933884297521</v>
      </c>
      <c r="G16" s="72">
        <v>8.2999999999999972</v>
      </c>
      <c r="H16" s="76">
        <v>83.479338842975196</v>
      </c>
      <c r="I16" s="76">
        <v>22</v>
      </c>
      <c r="J16" s="85">
        <f t="shared" si="0"/>
        <v>721.23305785123955</v>
      </c>
      <c r="K16" s="142">
        <v>1</v>
      </c>
      <c r="L16" s="142" t="e">
        <f>#REF!</f>
        <v>#REF!</v>
      </c>
      <c r="M16" s="142" t="e">
        <f>#REF!</f>
        <v>#REF!</v>
      </c>
      <c r="N16" s="58">
        <f t="shared" si="1"/>
        <v>351.1</v>
      </c>
      <c r="O16" s="58" t="e">
        <f t="shared" si="2"/>
        <v>#REF!</v>
      </c>
      <c r="P16" s="58" t="e">
        <f t="shared" si="3"/>
        <v>#REF!</v>
      </c>
      <c r="Q16" s="171">
        <f t="shared" si="4"/>
        <v>13.092192394413777</v>
      </c>
      <c r="R16" s="171" t="e">
        <f t="shared" si="5"/>
        <v>#REF!</v>
      </c>
      <c r="S16" s="172" t="e">
        <f t="shared" si="6"/>
        <v>#REF!</v>
      </c>
      <c r="T16" s="112"/>
      <c r="U16" s="64">
        <f t="shared" si="7"/>
        <v>297275.05888665211</v>
      </c>
      <c r="V16" s="149" t="e">
        <f t="shared" si="8"/>
        <v>#REF!</v>
      </c>
      <c r="W16" s="150" t="e">
        <f t="shared" si="9"/>
        <v>#REF!</v>
      </c>
      <c r="X16" s="151">
        <f t="shared" si="10"/>
        <v>0</v>
      </c>
      <c r="Y16" s="115" t="e">
        <f t="shared" si="11"/>
        <v>#REF!</v>
      </c>
      <c r="Z16" s="121" t="e">
        <f>#REF!</f>
        <v>#REF!</v>
      </c>
      <c r="AA16" s="122">
        <v>0</v>
      </c>
      <c r="AB16" s="126" t="e">
        <f t="shared" si="12"/>
        <v>#REF!</v>
      </c>
      <c r="AC16" s="127">
        <f t="shared" si="13"/>
        <v>0</v>
      </c>
      <c r="AD16" s="103" t="e">
        <f t="shared" si="14"/>
        <v>#REF!</v>
      </c>
      <c r="AE16" s="28" t="e">
        <f t="shared" si="15"/>
        <v>#REF!</v>
      </c>
    </row>
    <row r="17" spans="1:35" s="49" customFormat="1" ht="15.75" thickBot="1" x14ac:dyDescent="0.3">
      <c r="A17" s="25" t="s">
        <v>15</v>
      </c>
      <c r="B17" s="86">
        <v>0</v>
      </c>
      <c r="C17" s="74">
        <v>0</v>
      </c>
      <c r="D17" s="74">
        <v>0</v>
      </c>
      <c r="E17" s="74">
        <v>0</v>
      </c>
      <c r="F17" s="86">
        <v>0</v>
      </c>
      <c r="G17" s="74">
        <v>0</v>
      </c>
      <c r="H17" s="82">
        <v>0</v>
      </c>
      <c r="I17" s="82">
        <v>0</v>
      </c>
      <c r="J17" s="86">
        <f t="shared" si="0"/>
        <v>0</v>
      </c>
      <c r="K17" s="143">
        <v>1</v>
      </c>
      <c r="L17" s="144" t="e">
        <f>#REF!</f>
        <v>#REF!</v>
      </c>
      <c r="M17" s="143" t="e">
        <f>#REF!</f>
        <v>#REF!</v>
      </c>
      <c r="N17" s="56">
        <f t="shared" si="1"/>
        <v>0</v>
      </c>
      <c r="O17" s="59" t="e">
        <f t="shared" si="2"/>
        <v>#REF!</v>
      </c>
      <c r="P17" s="56" t="e">
        <f t="shared" si="3"/>
        <v>#REF!</v>
      </c>
      <c r="Q17" s="173">
        <f t="shared" si="4"/>
        <v>0</v>
      </c>
      <c r="R17" s="173" t="e">
        <f t="shared" si="5"/>
        <v>#REF!</v>
      </c>
      <c r="S17" s="174" t="e">
        <f t="shared" si="6"/>
        <v>#REF!</v>
      </c>
      <c r="T17" s="109"/>
      <c r="U17" s="108">
        <f t="shared" si="7"/>
        <v>0</v>
      </c>
      <c r="V17" s="152" t="e">
        <f t="shared" si="8"/>
        <v>#REF!</v>
      </c>
      <c r="W17" s="153" t="e">
        <f t="shared" si="9"/>
        <v>#REF!</v>
      </c>
      <c r="X17" s="154">
        <f t="shared" si="10"/>
        <v>0</v>
      </c>
      <c r="Y17" s="116" t="e">
        <f t="shared" si="11"/>
        <v>#REF!</v>
      </c>
      <c r="Z17" s="163" t="e">
        <f>#REF!</f>
        <v>#REF!</v>
      </c>
      <c r="AA17" s="123">
        <v>0</v>
      </c>
      <c r="AB17" s="164" t="e">
        <f t="shared" si="12"/>
        <v>#REF!</v>
      </c>
      <c r="AC17" s="165">
        <f t="shared" si="13"/>
        <v>0</v>
      </c>
      <c r="AD17" s="129" t="e">
        <f t="shared" si="14"/>
        <v>#REF!</v>
      </c>
      <c r="AE17" s="107" t="e">
        <f t="shared" si="15"/>
        <v>#REF!</v>
      </c>
    </row>
    <row r="18" spans="1:35" s="49" customFormat="1" ht="24" customHeight="1" thickTop="1" x14ac:dyDescent="0.25">
      <c r="A18" s="26" t="s">
        <v>18</v>
      </c>
      <c r="B18" s="89">
        <f>SUM(B12:B17)</f>
        <v>4050.9584831413085</v>
      </c>
      <c r="C18" s="57">
        <f t="shared" ref="C18:E18" si="16">SUM(C12:C17)</f>
        <v>2488.5939588852325</v>
      </c>
      <c r="D18" s="57">
        <f t="shared" si="16"/>
        <v>1307.7923944386318</v>
      </c>
      <c r="E18" s="57">
        <f t="shared" si="16"/>
        <v>254.57212981744419</v>
      </c>
      <c r="F18" s="87">
        <f>SUM(F12:F17)</f>
        <v>660.09523597621455</v>
      </c>
      <c r="G18" s="57">
        <f>SUM(G12:G17)</f>
        <v>193.15703760798021</v>
      </c>
      <c r="H18" s="55">
        <f>SUM(H12:H17)</f>
        <v>401.49819836823468</v>
      </c>
      <c r="I18" s="55">
        <f>SUM(I12:I17)</f>
        <v>65.44</v>
      </c>
      <c r="J18" s="87">
        <f>SUM(J12:J17)</f>
        <v>4711.0537191175235</v>
      </c>
      <c r="K18" s="55"/>
      <c r="L18" s="55"/>
      <c r="M18" s="55"/>
      <c r="N18" s="55">
        <f>SUM(N12:N17)</f>
        <v>2681.7509964932124</v>
      </c>
      <c r="O18" s="55" t="e">
        <f t="shared" ref="O18:S18" si="17">SUM(O12:O17)</f>
        <v>#REF!</v>
      </c>
      <c r="P18" s="55" t="e">
        <f t="shared" si="17"/>
        <v>#REF!</v>
      </c>
      <c r="Q18" s="55">
        <f t="shared" si="17"/>
        <v>99.999999999999986</v>
      </c>
      <c r="R18" s="55" t="e">
        <f t="shared" si="17"/>
        <v>#REF!</v>
      </c>
      <c r="S18" s="55" t="e">
        <f t="shared" si="17"/>
        <v>#REF!</v>
      </c>
      <c r="T18" s="113">
        <f>SUM(T12:T17)</f>
        <v>0</v>
      </c>
      <c r="U18" s="155">
        <f t="shared" ref="U18:W18" si="18">SUM(U12:U17)</f>
        <v>2270628.554263337</v>
      </c>
      <c r="V18" s="156" t="e">
        <f t="shared" si="18"/>
        <v>#REF!</v>
      </c>
      <c r="W18" s="157" t="e">
        <f t="shared" si="18"/>
        <v>#REF!</v>
      </c>
      <c r="X18" s="158">
        <f>SUM(X12:X17)</f>
        <v>0</v>
      </c>
      <c r="Y18" s="118" t="e">
        <f>SUM(Y12:Y17)</f>
        <v>#REF!</v>
      </c>
      <c r="Z18" s="117" t="e">
        <f t="shared" ref="Z18:AA18" si="19">SUM(Z12:Z17)</f>
        <v>#REF!</v>
      </c>
      <c r="AA18" s="124" t="e">
        <f t="shared" si="19"/>
        <v>#REF!</v>
      </c>
      <c r="AB18" s="126" t="e">
        <f>SUM(AB12:AB17)</f>
        <v>#REF!</v>
      </c>
      <c r="AC18" s="127" t="e">
        <f>SUM(AC12:AC17)</f>
        <v>#REF!</v>
      </c>
      <c r="AD18" s="104" t="e">
        <f t="shared" ref="AD18:AE18" si="20">SUM(AD12:AD17)</f>
        <v>#REF!</v>
      </c>
      <c r="AE18" s="110" t="e">
        <f t="shared" si="20"/>
        <v>#REF!</v>
      </c>
    </row>
    <row r="19" spans="1:35" s="49" customFormat="1" ht="26.25" customHeight="1" thickBot="1" x14ac:dyDescent="0.3">
      <c r="A19" s="27" t="s">
        <v>17</v>
      </c>
      <c r="B19" s="75">
        <v>4050.9584831413099</v>
      </c>
      <c r="C19" s="65">
        <v>2488.5939588852325</v>
      </c>
      <c r="D19" s="65">
        <v>1307.7923944386325</v>
      </c>
      <c r="E19" s="65">
        <v>254.57212981744425</v>
      </c>
      <c r="F19" s="77">
        <v>660.09523597621455</v>
      </c>
      <c r="G19" s="65">
        <v>193.15703760798021</v>
      </c>
      <c r="H19" s="63">
        <v>401.49819836823423</v>
      </c>
      <c r="I19" s="63">
        <v>65.44</v>
      </c>
      <c r="J19" s="78">
        <v>4711.0537191175245</v>
      </c>
      <c r="K19" s="65">
        <v>1</v>
      </c>
      <c r="L19" s="65">
        <v>0.93451577377440742</v>
      </c>
      <c r="M19" s="65">
        <v>0.86903154754881473</v>
      </c>
      <c r="N19" s="63"/>
      <c r="O19" s="63"/>
      <c r="P19" s="63"/>
      <c r="Q19" s="63"/>
      <c r="R19" s="63"/>
      <c r="S19" s="63"/>
      <c r="T19" s="114"/>
      <c r="U19" s="159">
        <v>2270628.554263337</v>
      </c>
      <c r="V19" s="160">
        <v>1401027.8134361866</v>
      </c>
      <c r="W19" s="161">
        <v>205739.87121691051</v>
      </c>
      <c r="X19" s="162">
        <v>515435.70139423397</v>
      </c>
      <c r="Y19" s="131">
        <v>4392832</v>
      </c>
      <c r="Z19" s="119"/>
      <c r="AA19" s="125"/>
      <c r="AB19" s="128">
        <v>762287.18893764855</v>
      </c>
      <c r="AC19" s="120">
        <v>29418.150561667004</v>
      </c>
      <c r="AD19" s="130">
        <f>U19+V19+W19+X19+AB19+AC19</f>
        <v>5184537.2798099834</v>
      </c>
      <c r="AE19" s="111"/>
    </row>
    <row r="20" spans="1:35" s="49" customFormat="1" ht="23.25" customHeight="1" x14ac:dyDescent="0.25">
      <c r="L20" s="178"/>
      <c r="M20" s="178"/>
      <c r="U20" s="105"/>
      <c r="V20" s="105"/>
      <c r="W20" s="105"/>
      <c r="X20" s="105"/>
    </row>
    <row r="21" spans="1:35" x14ac:dyDescent="0.25">
      <c r="A21" s="49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38"/>
      <c r="AC21" s="48"/>
      <c r="AE21" s="20"/>
      <c r="AF21" s="84"/>
      <c r="AG21" s="37"/>
    </row>
    <row r="22" spans="1:35" ht="27.75" customHeight="1" x14ac:dyDescent="0.25">
      <c r="A22" s="4" t="s">
        <v>103</v>
      </c>
      <c r="E22" s="306"/>
      <c r="F22" s="313" t="s">
        <v>118</v>
      </c>
      <c r="G22" s="314"/>
      <c r="H22" s="315"/>
      <c r="I22" s="48"/>
      <c r="J22" s="306"/>
      <c r="K22" s="313" t="s">
        <v>119</v>
      </c>
      <c r="L22" s="314"/>
      <c r="M22" s="315"/>
      <c r="N22" s="48"/>
      <c r="O22" s="48"/>
      <c r="P22" s="48"/>
      <c r="Q22" s="48"/>
      <c r="R22" s="48"/>
      <c r="S22" s="98"/>
      <c r="T22" s="48"/>
      <c r="U22" s="48"/>
      <c r="V22" s="48"/>
      <c r="W22" s="48"/>
      <c r="X22" s="48"/>
      <c r="Y22" s="21"/>
      <c r="Z22" s="48"/>
      <c r="AA22" s="48"/>
      <c r="AB22" s="38"/>
      <c r="AC22" s="48"/>
      <c r="AF22" s="84"/>
      <c r="AG22" s="37"/>
    </row>
    <row r="23" spans="1:35" ht="24" customHeight="1" x14ac:dyDescent="0.25">
      <c r="A23" s="50" t="s">
        <v>101</v>
      </c>
      <c r="B23" s="80">
        <v>5.8904999999999985</v>
      </c>
      <c r="E23" s="306"/>
      <c r="F23" s="308" t="s">
        <v>52</v>
      </c>
      <c r="G23" s="309"/>
      <c r="H23" s="310"/>
      <c r="I23" s="48"/>
      <c r="J23" s="306"/>
      <c r="K23" s="308" t="s">
        <v>52</v>
      </c>
      <c r="L23" s="309"/>
      <c r="M23" s="310"/>
      <c r="N23" s="48"/>
      <c r="O23" s="48"/>
      <c r="P23" s="48"/>
      <c r="Q23" s="48"/>
      <c r="R23" s="48"/>
      <c r="S23" s="98"/>
      <c r="T23" s="48"/>
      <c r="U23" s="48"/>
      <c r="V23" s="48"/>
      <c r="W23" s="48"/>
      <c r="X23" s="48"/>
      <c r="Y23" s="21"/>
      <c r="Z23" s="48"/>
      <c r="AA23" s="48"/>
      <c r="AB23" s="6"/>
      <c r="AC23" s="48"/>
      <c r="AD23" s="49"/>
      <c r="AE23" s="49"/>
      <c r="AF23" s="37"/>
      <c r="AG23" s="37"/>
    </row>
    <row r="24" spans="1:35" ht="26.25" customHeight="1" thickBot="1" x14ac:dyDescent="0.3">
      <c r="A24" s="50" t="s">
        <v>102</v>
      </c>
      <c r="B24" s="80">
        <v>4.4624999999999995</v>
      </c>
      <c r="C24" s="14"/>
      <c r="E24" s="307"/>
      <c r="F24" s="46" t="s">
        <v>31</v>
      </c>
      <c r="G24" s="46" t="s">
        <v>32</v>
      </c>
      <c r="H24" s="46" t="s">
        <v>33</v>
      </c>
      <c r="I24" s="48"/>
      <c r="J24" s="307"/>
      <c r="K24" s="46" t="s">
        <v>31</v>
      </c>
      <c r="L24" s="46" t="s">
        <v>32</v>
      </c>
      <c r="M24" s="46" t="s">
        <v>33</v>
      </c>
      <c r="N24" s="48"/>
      <c r="O24" s="48"/>
      <c r="S24" s="53"/>
      <c r="Y24" s="21"/>
      <c r="AE24" s="37"/>
      <c r="AF24" s="37"/>
      <c r="AG24" s="37"/>
    </row>
    <row r="25" spans="1:35" ht="15.75" thickTop="1" x14ac:dyDescent="0.25">
      <c r="B25" s="20"/>
      <c r="E25" s="39" t="s">
        <v>2</v>
      </c>
      <c r="F25" s="79">
        <v>663.95838977792073</v>
      </c>
      <c r="G25" s="79">
        <f>F25+H25</f>
        <v>704.90433552572131</v>
      </c>
      <c r="H25" s="166">
        <f>B27+B28</f>
        <v>40.945945747800579</v>
      </c>
      <c r="I25" s="48"/>
      <c r="J25" s="39" t="s">
        <v>2</v>
      </c>
      <c r="K25" s="79">
        <v>82.408717314677077</v>
      </c>
      <c r="L25" s="79">
        <f>K25+M25</f>
        <v>82.408717314677077</v>
      </c>
      <c r="M25" s="47">
        <v>0</v>
      </c>
      <c r="N25" s="48"/>
      <c r="O25" s="48"/>
      <c r="P25" s="48"/>
      <c r="Q25" s="48"/>
      <c r="R25" s="48"/>
      <c r="S25" s="98"/>
      <c r="T25" s="48"/>
      <c r="U25" s="48"/>
      <c r="V25" s="48"/>
      <c r="W25" s="48"/>
      <c r="X25" s="48"/>
      <c r="Y25" s="21"/>
      <c r="Z25" s="48"/>
      <c r="AA25" s="48"/>
      <c r="AC25" s="48"/>
      <c r="AD25" s="62"/>
      <c r="AG25" s="37"/>
      <c r="AI25" s="21"/>
    </row>
    <row r="26" spans="1:35" x14ac:dyDescent="0.25">
      <c r="A26" s="4" t="s">
        <v>104</v>
      </c>
      <c r="B26" s="20"/>
      <c r="E26" s="1" t="s">
        <v>3</v>
      </c>
      <c r="F26" s="80">
        <v>1536.9998456769395</v>
      </c>
      <c r="G26" s="79">
        <f>F26+H26</f>
        <v>1485.7008999291388</v>
      </c>
      <c r="H26" s="166">
        <f>-(B23+B24+B27+B28)</f>
        <v>-51.29894574780058</v>
      </c>
      <c r="I26" s="48"/>
      <c r="J26" s="50" t="s">
        <v>3</v>
      </c>
      <c r="K26" s="80">
        <v>214.26788564606809</v>
      </c>
      <c r="L26" s="79">
        <f>K26+M26</f>
        <v>210.4598856460681</v>
      </c>
      <c r="M26" s="166">
        <f>-(B32+B33)</f>
        <v>-3.8079999999999998</v>
      </c>
      <c r="N26" s="48"/>
      <c r="O26" s="48"/>
      <c r="P26" s="48"/>
      <c r="Q26" s="48"/>
      <c r="R26" s="48"/>
      <c r="S26" s="98"/>
      <c r="T26" s="48"/>
      <c r="U26" s="48"/>
      <c r="V26" s="48"/>
      <c r="W26" s="48"/>
      <c r="X26" s="48"/>
      <c r="Y26" s="21"/>
      <c r="Z26" s="48"/>
      <c r="AA26" s="48"/>
      <c r="AB26" s="6"/>
      <c r="AC26" s="48"/>
      <c r="AD26" s="2"/>
    </row>
    <row r="27" spans="1:35" x14ac:dyDescent="0.25">
      <c r="A27" s="50" t="s">
        <v>101</v>
      </c>
      <c r="B27" s="80">
        <v>40.157090909090904</v>
      </c>
      <c r="E27" s="1" t="s">
        <v>9</v>
      </c>
      <c r="F27" s="80">
        <v>1179.7516568833128</v>
      </c>
      <c r="G27" s="79">
        <f>F27+H27</f>
        <v>1179.7516568833128</v>
      </c>
      <c r="H27" s="166">
        <v>0</v>
      </c>
      <c r="I27" s="48"/>
      <c r="J27" s="50" t="s">
        <v>9</v>
      </c>
      <c r="K27" s="80">
        <v>241.77006340326341</v>
      </c>
      <c r="L27" s="79">
        <f>K27+M27</f>
        <v>241.77006340326341</v>
      </c>
      <c r="M27" s="166">
        <v>0</v>
      </c>
      <c r="N27" s="18"/>
      <c r="O27" s="18"/>
      <c r="P27" s="18"/>
      <c r="Q27" s="18"/>
      <c r="R27" s="18"/>
      <c r="S27" s="53"/>
      <c r="T27" s="18"/>
      <c r="U27" s="18"/>
      <c r="V27" s="18"/>
      <c r="W27" s="18"/>
      <c r="X27" s="18"/>
      <c r="Y27" s="21"/>
      <c r="Z27" s="18"/>
      <c r="AA27" s="18"/>
      <c r="AC27" s="18"/>
      <c r="AD27" s="2"/>
    </row>
    <row r="28" spans="1:35" x14ac:dyDescent="0.25">
      <c r="A28" s="50" t="s">
        <v>102</v>
      </c>
      <c r="B28" s="80">
        <v>0.78885483870967743</v>
      </c>
      <c r="C28" s="5"/>
      <c r="E28" s="1" t="s">
        <v>5</v>
      </c>
      <c r="F28" s="80">
        <v>62.794871794871796</v>
      </c>
      <c r="G28" s="79">
        <f>F28+H28</f>
        <v>73.14787179487179</v>
      </c>
      <c r="H28" s="166">
        <f>B23+B24</f>
        <v>10.352999999999998</v>
      </c>
      <c r="I28" s="48"/>
      <c r="J28" s="50" t="s">
        <v>5</v>
      </c>
      <c r="K28" s="80">
        <v>7.8692307692307697</v>
      </c>
      <c r="L28" s="79">
        <f>K28+M28</f>
        <v>11.67723076923077</v>
      </c>
      <c r="M28" s="166">
        <f>B32+B33</f>
        <v>3.8079999999999998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C28" s="18"/>
      <c r="AD28" s="2"/>
      <c r="AE28" s="37"/>
      <c r="AF28" s="37"/>
    </row>
    <row r="29" spans="1:35" x14ac:dyDescent="0.25">
      <c r="C29" s="5"/>
      <c r="E29" s="1" t="s">
        <v>6</v>
      </c>
      <c r="F29" s="80">
        <v>607.45371900826433</v>
      </c>
      <c r="G29" s="79">
        <f>F29+H29</f>
        <v>607.45371900826433</v>
      </c>
      <c r="H29" s="166">
        <v>0</v>
      </c>
      <c r="I29" s="48"/>
      <c r="J29" s="50" t="s">
        <v>6</v>
      </c>
      <c r="K29" s="80">
        <v>113.77933884297521</v>
      </c>
      <c r="L29" s="79">
        <f>K29+M29</f>
        <v>113.77933884297521</v>
      </c>
      <c r="M29" s="166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C29" s="18"/>
      <c r="AD29" s="2"/>
      <c r="AE29" s="37"/>
      <c r="AF29" s="37"/>
    </row>
    <row r="30" spans="1:35" x14ac:dyDescent="0.25">
      <c r="F30" s="20">
        <f>SUM(F25:F29)</f>
        <v>4050.9584831413085</v>
      </c>
      <c r="G30" s="20">
        <f>SUM(G25:G29)</f>
        <v>4050.9584831413085</v>
      </c>
      <c r="H30" s="81">
        <f>SUM(H25:H29)</f>
        <v>-3.5527136788005009E-15</v>
      </c>
      <c r="I30" s="18"/>
      <c r="K30" s="5">
        <f>SUM(K25:K29)</f>
        <v>660.09523597621455</v>
      </c>
      <c r="L30" s="5">
        <f t="shared" ref="L30:M30" si="21">SUM(L25:L29)</f>
        <v>660.09523597621455</v>
      </c>
      <c r="M30" s="81">
        <f t="shared" si="21"/>
        <v>0</v>
      </c>
      <c r="AD30" s="2"/>
    </row>
    <row r="31" spans="1:35" x14ac:dyDescent="0.25">
      <c r="A31" s="4" t="s">
        <v>105</v>
      </c>
      <c r="G31" s="48"/>
      <c r="H31" s="48"/>
      <c r="I31" s="48"/>
      <c r="AD31" s="2"/>
    </row>
    <row r="32" spans="1:35" ht="21" customHeight="1" x14ac:dyDescent="0.25">
      <c r="A32" s="50" t="s">
        <v>101</v>
      </c>
      <c r="B32" s="80">
        <v>0.23799999999999999</v>
      </c>
      <c r="G32" s="48"/>
      <c r="H32" s="48"/>
      <c r="I32" s="48"/>
    </row>
    <row r="33" spans="1:5" ht="20.25" customHeight="1" x14ac:dyDescent="0.25">
      <c r="A33" s="50" t="s">
        <v>102</v>
      </c>
      <c r="B33" s="80">
        <v>3.57</v>
      </c>
    </row>
    <row r="35" spans="1:5" ht="15.75" thickBot="1" x14ac:dyDescent="0.3">
      <c r="A35" s="49"/>
      <c r="B35" s="49"/>
    </row>
    <row r="36" spans="1:5" x14ac:dyDescent="0.25">
      <c r="A36" s="70"/>
      <c r="B36" s="93" t="s">
        <v>107</v>
      </c>
      <c r="C36" s="177"/>
      <c r="D36" s="177"/>
      <c r="E36" s="176"/>
    </row>
    <row r="37" spans="1:5" x14ac:dyDescent="0.25">
      <c r="A37" s="91" t="s">
        <v>2</v>
      </c>
      <c r="B37" s="94">
        <v>740.65</v>
      </c>
    </row>
    <row r="38" spans="1:5" x14ac:dyDescent="0.25">
      <c r="A38" s="91" t="s">
        <v>3</v>
      </c>
      <c r="B38" s="94">
        <v>1334.05</v>
      </c>
    </row>
    <row r="39" spans="1:5" x14ac:dyDescent="0.25">
      <c r="A39" s="91" t="s">
        <v>9</v>
      </c>
      <c r="B39" s="94">
        <v>774.19999999999993</v>
      </c>
    </row>
    <row r="40" spans="1:5" x14ac:dyDescent="0.25">
      <c r="A40" s="91" t="s">
        <v>5</v>
      </c>
      <c r="B40" s="94">
        <v>74.800000000000011</v>
      </c>
    </row>
    <row r="41" spans="1:5" x14ac:dyDescent="0.25">
      <c r="A41" s="91" t="s">
        <v>6</v>
      </c>
      <c r="B41" s="94">
        <v>687.3</v>
      </c>
    </row>
    <row r="42" spans="1:5" ht="18" customHeight="1" thickBot="1" x14ac:dyDescent="0.3">
      <c r="A42" s="92" t="s">
        <v>82</v>
      </c>
      <c r="B42" s="95">
        <v>0</v>
      </c>
    </row>
    <row r="43" spans="1:5" ht="16.5" thickTop="1" thickBot="1" x14ac:dyDescent="0.3">
      <c r="A43" s="71"/>
      <c r="B43" s="96">
        <f>SUM(B37:B42)</f>
        <v>3611</v>
      </c>
    </row>
    <row r="44" spans="1:5" ht="45.75" customHeight="1" x14ac:dyDescent="0.25">
      <c r="A44" s="49"/>
      <c r="B44" s="97" t="s">
        <v>108</v>
      </c>
    </row>
    <row r="45" spans="1:5" x14ac:dyDescent="0.25">
      <c r="A45" s="49"/>
      <c r="B45" s="49"/>
    </row>
  </sheetData>
  <sheetProtection selectLockedCells="1"/>
  <mergeCells count="34">
    <mergeCell ref="E22:E24"/>
    <mergeCell ref="F22:H22"/>
    <mergeCell ref="F23:H23"/>
    <mergeCell ref="J22:J24"/>
    <mergeCell ref="K22:M22"/>
    <mergeCell ref="K23:M23"/>
    <mergeCell ref="A5:E5"/>
    <mergeCell ref="A7:E7"/>
    <mergeCell ref="AA10:AA11"/>
    <mergeCell ref="AB10:AB11"/>
    <mergeCell ref="AC10:AC11"/>
    <mergeCell ref="K10:K11"/>
    <mergeCell ref="AD10:AD11"/>
    <mergeCell ref="L10:L11"/>
    <mergeCell ref="M10:M11"/>
    <mergeCell ref="N10:N11"/>
    <mergeCell ref="O10:O11"/>
    <mergeCell ref="X10:X11"/>
    <mergeCell ref="AE10:AE11"/>
    <mergeCell ref="T10:T11"/>
    <mergeCell ref="P10:P11"/>
    <mergeCell ref="A8:E8"/>
    <mergeCell ref="Y10:Y11"/>
    <mergeCell ref="Z10:Z11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799D-9DCB-4854-9B98-2F7713DAF451}">
  <sheetPr>
    <tabColor rgb="FF66FFFF"/>
  </sheetPr>
  <dimension ref="A1:AD132"/>
  <sheetViews>
    <sheetView tabSelected="1" zoomScaleNormal="100" workbookViewId="0">
      <selection activeCell="F32" sqref="F32"/>
    </sheetView>
  </sheetViews>
  <sheetFormatPr defaultColWidth="9.140625" defaultRowHeight="15" x14ac:dyDescent="0.25"/>
  <cols>
    <col min="1" max="1" width="15.42578125" style="179" customWidth="1"/>
    <col min="2" max="2" width="14.42578125" style="179" customWidth="1"/>
    <col min="3" max="3" width="28.85546875" style="137" customWidth="1"/>
    <col min="4" max="4" width="14.42578125" style="137" customWidth="1"/>
    <col min="5" max="5" width="15.42578125" style="137" customWidth="1"/>
    <col min="6" max="8" width="14.42578125" style="137" customWidth="1"/>
    <col min="9" max="9" width="14.42578125" style="133" customWidth="1"/>
    <col min="10" max="10" width="15.42578125" style="133" customWidth="1"/>
    <col min="11" max="11" width="14.42578125" style="133" bestFit="1" customWidth="1"/>
    <col min="12" max="12" width="15" style="133" bestFit="1" customWidth="1"/>
    <col min="13" max="13" width="15.28515625" style="133" customWidth="1"/>
    <col min="14" max="14" width="14.5703125" style="167" customWidth="1"/>
    <col min="15" max="15" width="25.7109375" style="167" customWidth="1"/>
    <col min="16" max="16" width="24.28515625" style="167" customWidth="1"/>
    <col min="17" max="17" width="25.7109375" style="167" customWidth="1"/>
    <col min="18" max="18" width="14.7109375" style="167" customWidth="1"/>
    <col min="19" max="20" width="12.85546875" style="167" customWidth="1"/>
    <col min="21" max="21" width="14.42578125" style="167" bestFit="1" customWidth="1"/>
    <col min="22" max="22" width="12.85546875" style="167" bestFit="1" customWidth="1"/>
    <col min="23" max="23" width="14.42578125" style="167" customWidth="1"/>
    <col min="24" max="24" width="9.140625" style="167"/>
    <col min="25" max="25" width="12.85546875" style="167" bestFit="1" customWidth="1"/>
    <col min="26" max="16384" width="9.140625" style="167"/>
  </cols>
  <sheetData>
    <row r="1" spans="2:18" ht="16.5" thickBot="1" x14ac:dyDescent="0.3">
      <c r="B1" s="7" t="s">
        <v>133</v>
      </c>
      <c r="C1" s="167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2:18" ht="15" customHeight="1" x14ac:dyDescent="0.25">
      <c r="B2" s="337" t="s">
        <v>53</v>
      </c>
      <c r="C2" s="344"/>
      <c r="D2" s="187">
        <f t="shared" ref="D2:L2" si="0">D19+D22+D31</f>
        <v>1734640</v>
      </c>
      <c r="E2" s="187">
        <f t="shared" si="0"/>
        <v>3832214</v>
      </c>
      <c r="F2" s="187">
        <f t="shared" si="0"/>
        <v>2871281</v>
      </c>
      <c r="G2" s="187">
        <f t="shared" si="0"/>
        <v>1058525</v>
      </c>
      <c r="H2" s="187">
        <f t="shared" si="0"/>
        <v>1557977</v>
      </c>
      <c r="I2" s="187">
        <f t="shared" si="0"/>
        <v>2310197</v>
      </c>
      <c r="J2" s="187">
        <f t="shared" si="0"/>
        <v>1753115</v>
      </c>
      <c r="K2" s="187">
        <f t="shared" si="0"/>
        <v>250328</v>
      </c>
      <c r="L2" s="187">
        <f t="shared" si="0"/>
        <v>37475</v>
      </c>
      <c r="M2" s="245">
        <f>SUM(D2:L2)</f>
        <v>15405752</v>
      </c>
      <c r="N2" s="8"/>
      <c r="O2" s="40"/>
      <c r="P2" s="10"/>
      <c r="Q2" s="8"/>
      <c r="R2" s="8"/>
    </row>
    <row r="3" spans="2:18" ht="15.75" thickBot="1" x14ac:dyDescent="0.3">
      <c r="B3" s="345"/>
      <c r="C3" s="346"/>
      <c r="D3" s="246" t="s">
        <v>2</v>
      </c>
      <c r="E3" s="246" t="s">
        <v>3</v>
      </c>
      <c r="F3" s="246" t="s">
        <v>9</v>
      </c>
      <c r="G3" s="246" t="s">
        <v>5</v>
      </c>
      <c r="H3" s="246" t="s">
        <v>6</v>
      </c>
      <c r="I3" s="247" t="s">
        <v>54</v>
      </c>
      <c r="J3" s="247" t="s">
        <v>55</v>
      </c>
      <c r="K3" s="246" t="s">
        <v>56</v>
      </c>
      <c r="L3" s="246" t="s">
        <v>57</v>
      </c>
      <c r="M3" s="248" t="s">
        <v>8</v>
      </c>
      <c r="N3" s="8"/>
      <c r="O3" s="40"/>
      <c r="P3" s="10"/>
      <c r="Q3" s="8"/>
      <c r="R3" s="8"/>
    </row>
    <row r="4" spans="2:18" ht="15" customHeight="1" x14ac:dyDescent="0.25">
      <c r="B4" s="347" t="s">
        <v>58</v>
      </c>
      <c r="C4" s="203" t="s">
        <v>59</v>
      </c>
      <c r="D4" s="197">
        <f t="shared" ref="D4:L9" si="1">D41</f>
        <v>0</v>
      </c>
      <c r="E4" s="191">
        <f t="shared" si="1"/>
        <v>0</v>
      </c>
      <c r="F4" s="191">
        <f t="shared" si="1"/>
        <v>0</v>
      </c>
      <c r="G4" s="191">
        <f t="shared" si="1"/>
        <v>50616</v>
      </c>
      <c r="H4" s="191">
        <f t="shared" si="1"/>
        <v>0</v>
      </c>
      <c r="I4" s="191">
        <f t="shared" si="1"/>
        <v>0</v>
      </c>
      <c r="J4" s="191">
        <f t="shared" si="1"/>
        <v>0</v>
      </c>
      <c r="K4" s="191">
        <f t="shared" si="1"/>
        <v>0</v>
      </c>
      <c r="L4" s="191">
        <f t="shared" si="1"/>
        <v>0</v>
      </c>
      <c r="M4" s="249">
        <f>SUM(D4:L4)</f>
        <v>50616</v>
      </c>
      <c r="N4" s="21"/>
      <c r="O4" s="40"/>
      <c r="P4" s="10"/>
      <c r="Q4" s="8"/>
      <c r="R4" s="8"/>
    </row>
    <row r="5" spans="2:18" x14ac:dyDescent="0.25">
      <c r="B5" s="348"/>
      <c r="C5" s="204" t="s">
        <v>60</v>
      </c>
      <c r="D5" s="198">
        <f t="shared" si="1"/>
        <v>0</v>
      </c>
      <c r="E5" s="134">
        <f t="shared" si="1"/>
        <v>0</v>
      </c>
      <c r="F5" s="134">
        <f t="shared" si="1"/>
        <v>0</v>
      </c>
      <c r="G5" s="134">
        <f t="shared" si="1"/>
        <v>17817</v>
      </c>
      <c r="H5" s="134">
        <f t="shared" si="1"/>
        <v>0</v>
      </c>
      <c r="I5" s="134">
        <f t="shared" si="1"/>
        <v>0</v>
      </c>
      <c r="J5" s="134">
        <f t="shared" si="1"/>
        <v>0</v>
      </c>
      <c r="K5" s="134">
        <f t="shared" si="1"/>
        <v>0</v>
      </c>
      <c r="L5" s="134">
        <f t="shared" si="1"/>
        <v>0</v>
      </c>
      <c r="M5" s="186">
        <f t="shared" ref="M5:M12" si="2">SUM(D5:L5)</f>
        <v>17817</v>
      </c>
      <c r="N5" s="21"/>
      <c r="O5" s="40"/>
      <c r="P5" s="10"/>
      <c r="Q5" s="8"/>
      <c r="R5" s="8"/>
    </row>
    <row r="6" spans="2:18" x14ac:dyDescent="0.25">
      <c r="B6" s="348"/>
      <c r="C6" s="204" t="s">
        <v>61</v>
      </c>
      <c r="D6" s="198">
        <f t="shared" si="1"/>
        <v>0</v>
      </c>
      <c r="E6" s="134">
        <f t="shared" si="1"/>
        <v>85500</v>
      </c>
      <c r="F6" s="134">
        <f t="shared" si="1"/>
        <v>0</v>
      </c>
      <c r="G6" s="134">
        <f t="shared" si="1"/>
        <v>0</v>
      </c>
      <c r="H6" s="134">
        <f t="shared" si="1"/>
        <v>0</v>
      </c>
      <c r="I6" s="134">
        <f t="shared" si="1"/>
        <v>0</v>
      </c>
      <c r="J6" s="134">
        <f t="shared" si="1"/>
        <v>0</v>
      </c>
      <c r="K6" s="134">
        <f t="shared" si="1"/>
        <v>0</v>
      </c>
      <c r="L6" s="134">
        <f t="shared" si="1"/>
        <v>0</v>
      </c>
      <c r="M6" s="186">
        <f t="shared" si="2"/>
        <v>85500</v>
      </c>
      <c r="O6" s="40"/>
      <c r="P6" s="10"/>
      <c r="Q6" s="8"/>
      <c r="R6" s="8"/>
    </row>
    <row r="7" spans="2:18" x14ac:dyDescent="0.25">
      <c r="B7" s="348"/>
      <c r="C7" s="204" t="s">
        <v>62</v>
      </c>
      <c r="D7" s="198">
        <f t="shared" si="1"/>
        <v>0</v>
      </c>
      <c r="E7" s="134">
        <f t="shared" si="1"/>
        <v>0</v>
      </c>
      <c r="F7" s="134">
        <f t="shared" si="1"/>
        <v>4132</v>
      </c>
      <c r="G7" s="134">
        <f t="shared" si="1"/>
        <v>2603</v>
      </c>
      <c r="H7" s="134">
        <f t="shared" si="1"/>
        <v>0</v>
      </c>
      <c r="I7" s="134">
        <f t="shared" si="1"/>
        <v>0</v>
      </c>
      <c r="J7" s="134">
        <f t="shared" si="1"/>
        <v>0</v>
      </c>
      <c r="K7" s="134">
        <f t="shared" si="1"/>
        <v>0</v>
      </c>
      <c r="L7" s="134">
        <f t="shared" si="1"/>
        <v>0</v>
      </c>
      <c r="M7" s="186">
        <f t="shared" si="2"/>
        <v>6735</v>
      </c>
      <c r="O7" s="8"/>
      <c r="P7" s="8"/>
      <c r="Q7" s="8"/>
      <c r="R7" s="8"/>
    </row>
    <row r="8" spans="2:18" x14ac:dyDescent="0.25">
      <c r="B8" s="348"/>
      <c r="C8" s="204" t="s">
        <v>63</v>
      </c>
      <c r="D8" s="198">
        <f t="shared" si="1"/>
        <v>0</v>
      </c>
      <c r="E8" s="134">
        <f t="shared" si="1"/>
        <v>0</v>
      </c>
      <c r="F8" s="134">
        <f t="shared" si="1"/>
        <v>0</v>
      </c>
      <c r="G8" s="134">
        <f t="shared" si="1"/>
        <v>0</v>
      </c>
      <c r="H8" s="134">
        <f t="shared" si="1"/>
        <v>0</v>
      </c>
      <c r="I8" s="134">
        <f t="shared" si="1"/>
        <v>0</v>
      </c>
      <c r="J8" s="134">
        <f t="shared" si="1"/>
        <v>42371</v>
      </c>
      <c r="K8" s="134">
        <f t="shared" si="1"/>
        <v>0</v>
      </c>
      <c r="L8" s="134">
        <f t="shared" si="1"/>
        <v>0</v>
      </c>
      <c r="M8" s="186">
        <f t="shared" si="2"/>
        <v>42371</v>
      </c>
      <c r="O8" s="8"/>
      <c r="P8" s="8"/>
      <c r="Q8" s="8"/>
      <c r="R8" s="8"/>
    </row>
    <row r="9" spans="2:18" x14ac:dyDescent="0.25">
      <c r="B9" s="348"/>
      <c r="C9" s="204" t="s">
        <v>64</v>
      </c>
      <c r="D9" s="198">
        <f t="shared" si="1"/>
        <v>0</v>
      </c>
      <c r="E9" s="134">
        <f t="shared" si="1"/>
        <v>0</v>
      </c>
      <c r="F9" s="134">
        <f t="shared" si="1"/>
        <v>274096</v>
      </c>
      <c r="G9" s="134">
        <f t="shared" si="1"/>
        <v>0</v>
      </c>
      <c r="H9" s="134">
        <f t="shared" si="1"/>
        <v>0</v>
      </c>
      <c r="I9" s="134">
        <f t="shared" si="1"/>
        <v>0</v>
      </c>
      <c r="J9" s="134">
        <f t="shared" si="1"/>
        <v>0</v>
      </c>
      <c r="K9" s="134">
        <f t="shared" si="1"/>
        <v>0</v>
      </c>
      <c r="L9" s="134">
        <f t="shared" si="1"/>
        <v>0</v>
      </c>
      <c r="M9" s="186">
        <f t="shared" si="2"/>
        <v>274096</v>
      </c>
      <c r="O9" s="10"/>
      <c r="P9" s="10"/>
      <c r="Q9" s="10"/>
      <c r="R9" s="8"/>
    </row>
    <row r="10" spans="2:18" x14ac:dyDescent="0.25">
      <c r="B10" s="348"/>
      <c r="C10" s="205" t="s">
        <v>65</v>
      </c>
      <c r="D10" s="250">
        <f t="shared" ref="D10:J11" si="3">D47+D85</f>
        <v>915684</v>
      </c>
      <c r="E10" s="135">
        <f t="shared" si="3"/>
        <v>1808842</v>
      </c>
      <c r="F10" s="135">
        <f t="shared" si="3"/>
        <v>983792</v>
      </c>
      <c r="G10" s="135">
        <f t="shared" si="3"/>
        <v>450712</v>
      </c>
      <c r="H10" s="135">
        <f t="shared" si="3"/>
        <v>828809</v>
      </c>
      <c r="I10" s="135">
        <f t="shared" si="3"/>
        <v>1579701</v>
      </c>
      <c r="J10" s="135">
        <f t="shared" si="3"/>
        <v>75200</v>
      </c>
      <c r="K10" s="135"/>
      <c r="L10" s="135"/>
      <c r="M10" s="193">
        <f t="shared" si="2"/>
        <v>6642740</v>
      </c>
      <c r="O10" s="10"/>
      <c r="P10" s="10"/>
      <c r="Q10" s="10"/>
      <c r="R10" s="8"/>
    </row>
    <row r="11" spans="2:18" x14ac:dyDescent="0.25">
      <c r="B11" s="348"/>
      <c r="C11" s="204" t="s">
        <v>66</v>
      </c>
      <c r="D11" s="198">
        <f t="shared" si="3"/>
        <v>322321</v>
      </c>
      <c r="E11" s="134">
        <f t="shared" si="3"/>
        <v>636713</v>
      </c>
      <c r="F11" s="134">
        <f t="shared" si="3"/>
        <v>346295</v>
      </c>
      <c r="G11" s="134">
        <f t="shared" si="3"/>
        <v>158651</v>
      </c>
      <c r="H11" s="134">
        <f t="shared" si="3"/>
        <v>291741</v>
      </c>
      <c r="I11" s="134">
        <f t="shared" si="3"/>
        <v>556054</v>
      </c>
      <c r="J11" s="134">
        <f t="shared" si="3"/>
        <v>26470</v>
      </c>
      <c r="K11" s="134"/>
      <c r="L11" s="134"/>
      <c r="M11" s="186">
        <f t="shared" si="2"/>
        <v>2338245</v>
      </c>
      <c r="O11" s="10"/>
      <c r="P11" s="10"/>
      <c r="Q11" s="10"/>
      <c r="R11" s="8"/>
    </row>
    <row r="12" spans="2:18" x14ac:dyDescent="0.25">
      <c r="B12" s="348"/>
      <c r="C12" s="204" t="s">
        <v>68</v>
      </c>
      <c r="D12" s="251">
        <f>D49</f>
        <v>0</v>
      </c>
      <c r="E12" s="252">
        <f t="shared" ref="E12:J14" si="4">E49</f>
        <v>0</v>
      </c>
      <c r="F12" s="252">
        <f t="shared" si="4"/>
        <v>0</v>
      </c>
      <c r="G12" s="252">
        <f t="shared" si="4"/>
        <v>0</v>
      </c>
      <c r="H12" s="252">
        <f t="shared" si="4"/>
        <v>0</v>
      </c>
      <c r="I12" s="252">
        <f t="shared" si="4"/>
        <v>0</v>
      </c>
      <c r="J12" s="252">
        <f t="shared" si="4"/>
        <v>718109</v>
      </c>
      <c r="K12" s="252"/>
      <c r="L12" s="252"/>
      <c r="M12" s="186">
        <f t="shared" si="2"/>
        <v>718109</v>
      </c>
      <c r="N12" s="10"/>
      <c r="O12" s="10"/>
      <c r="P12" s="10"/>
      <c r="Q12" s="10"/>
      <c r="R12" s="8"/>
    </row>
    <row r="13" spans="2:18" x14ac:dyDescent="0.25">
      <c r="B13" s="348"/>
      <c r="C13" s="204" t="s">
        <v>69</v>
      </c>
      <c r="D13" s="198">
        <f>D50</f>
        <v>23250</v>
      </c>
      <c r="E13" s="134">
        <f t="shared" si="4"/>
        <v>55883</v>
      </c>
      <c r="F13" s="134">
        <f t="shared" si="4"/>
        <v>77112</v>
      </c>
      <c r="G13" s="134">
        <f t="shared" si="4"/>
        <v>92633</v>
      </c>
      <c r="H13" s="134">
        <f t="shared" si="4"/>
        <v>34611</v>
      </c>
      <c r="I13" s="134">
        <f t="shared" si="4"/>
        <v>111225</v>
      </c>
      <c r="J13" s="134">
        <f t="shared" si="4"/>
        <v>1080311</v>
      </c>
      <c r="K13" s="134"/>
      <c r="L13" s="134"/>
      <c r="M13" s="186">
        <f>SUM(D13:L13)</f>
        <v>1475025</v>
      </c>
      <c r="N13" s="10"/>
      <c r="O13" s="10"/>
      <c r="P13" s="10"/>
      <c r="Q13" s="10"/>
      <c r="R13" s="8"/>
    </row>
    <row r="14" spans="2:18" x14ac:dyDescent="0.25">
      <c r="B14" s="348"/>
      <c r="C14" s="204" t="s">
        <v>134</v>
      </c>
      <c r="D14" s="198">
        <f>D51</f>
        <v>0</v>
      </c>
      <c r="E14" s="134">
        <f t="shared" si="4"/>
        <v>0</v>
      </c>
      <c r="F14" s="134">
        <f t="shared" si="4"/>
        <v>0</v>
      </c>
      <c r="G14" s="134">
        <f t="shared" si="4"/>
        <v>0</v>
      </c>
      <c r="H14" s="134">
        <f t="shared" si="4"/>
        <v>0</v>
      </c>
      <c r="I14" s="134">
        <f t="shared" si="4"/>
        <v>0</v>
      </c>
      <c r="J14" s="134">
        <f t="shared" si="4"/>
        <v>-205023</v>
      </c>
      <c r="K14" s="134">
        <f>K51</f>
        <v>0</v>
      </c>
      <c r="L14" s="134">
        <f>L51</f>
        <v>0</v>
      </c>
      <c r="M14" s="186">
        <f t="shared" ref="M14" si="5">SUM(D14:L14)</f>
        <v>-205023</v>
      </c>
      <c r="N14" s="10"/>
      <c r="O14" s="10"/>
      <c r="P14" s="10"/>
      <c r="Q14" s="10"/>
      <c r="R14" s="8"/>
    </row>
    <row r="15" spans="2:18" x14ac:dyDescent="0.25">
      <c r="B15" s="348"/>
      <c r="C15" s="206" t="s">
        <v>135</v>
      </c>
      <c r="D15" s="198">
        <f>D53</f>
        <v>-6541</v>
      </c>
      <c r="E15" s="134">
        <f t="shared" ref="E15:J15" si="6">E53</f>
        <v>-514</v>
      </c>
      <c r="F15" s="134">
        <f t="shared" si="6"/>
        <v>4234</v>
      </c>
      <c r="G15" s="134">
        <f t="shared" si="6"/>
        <v>-9197</v>
      </c>
      <c r="H15" s="134">
        <f t="shared" si="6"/>
        <v>-19517</v>
      </c>
      <c r="I15" s="134">
        <f t="shared" si="6"/>
        <v>-13942</v>
      </c>
      <c r="J15" s="134">
        <f t="shared" si="6"/>
        <v>-397131</v>
      </c>
      <c r="K15" s="134">
        <f>K53</f>
        <v>0</v>
      </c>
      <c r="L15" s="134">
        <f>L53</f>
        <v>0</v>
      </c>
      <c r="M15" s="186">
        <f>SUM(D15:L15)</f>
        <v>-442608</v>
      </c>
      <c r="N15" s="10"/>
      <c r="O15" s="10"/>
      <c r="P15" s="10"/>
      <c r="Q15" s="10"/>
      <c r="R15" s="8"/>
    </row>
    <row r="16" spans="2:18" x14ac:dyDescent="0.25">
      <c r="B16" s="348"/>
      <c r="C16" s="204" t="s">
        <v>136</v>
      </c>
      <c r="D16" s="198">
        <f>D52</f>
        <v>0</v>
      </c>
      <c r="E16" s="134">
        <f t="shared" ref="E16:J16" si="7">E52</f>
        <v>0</v>
      </c>
      <c r="F16" s="134">
        <f t="shared" si="7"/>
        <v>0</v>
      </c>
      <c r="G16" s="134">
        <f t="shared" si="7"/>
        <v>0</v>
      </c>
      <c r="H16" s="134">
        <f t="shared" si="7"/>
        <v>0</v>
      </c>
      <c r="I16" s="134">
        <f t="shared" si="7"/>
        <v>0</v>
      </c>
      <c r="J16" s="134">
        <f t="shared" si="7"/>
        <v>78</v>
      </c>
      <c r="K16" s="134"/>
      <c r="L16" s="134"/>
      <c r="M16" s="186"/>
      <c r="N16" s="10"/>
      <c r="O16" s="52"/>
      <c r="P16" s="10"/>
      <c r="Q16" s="10"/>
      <c r="R16" s="8"/>
    </row>
    <row r="17" spans="2:18" x14ac:dyDescent="0.25">
      <c r="B17" s="348"/>
      <c r="C17" s="204" t="s">
        <v>70</v>
      </c>
      <c r="D17" s="198">
        <f>D54</f>
        <v>8338</v>
      </c>
      <c r="E17" s="134">
        <f t="shared" ref="E17:J18" si="8">E54</f>
        <v>13910</v>
      </c>
      <c r="F17" s="134">
        <f t="shared" si="8"/>
        <v>9027</v>
      </c>
      <c r="G17" s="134">
        <f t="shared" si="8"/>
        <v>4240</v>
      </c>
      <c r="H17" s="134">
        <f t="shared" si="8"/>
        <v>7874</v>
      </c>
      <c r="I17" s="134">
        <f t="shared" si="8"/>
        <v>11611</v>
      </c>
      <c r="J17" s="134">
        <f t="shared" si="8"/>
        <v>0</v>
      </c>
      <c r="K17" s="134">
        <f>K54</f>
        <v>0</v>
      </c>
      <c r="L17" s="134">
        <f>L54</f>
        <v>0</v>
      </c>
      <c r="M17" s="186">
        <f t="shared" ref="M17:M31" si="9">SUM(D17:L17)</f>
        <v>55000</v>
      </c>
      <c r="N17" s="10"/>
      <c r="O17" s="10"/>
      <c r="P17" s="10"/>
      <c r="Q17" s="10"/>
      <c r="R17" s="8"/>
    </row>
    <row r="18" spans="2:18" x14ac:dyDescent="0.25">
      <c r="B18" s="348"/>
      <c r="C18" s="204" t="s">
        <v>121</v>
      </c>
      <c r="D18" s="198">
        <f>D55</f>
        <v>0</v>
      </c>
      <c r="E18" s="134">
        <f t="shared" si="8"/>
        <v>0</v>
      </c>
      <c r="F18" s="134">
        <f t="shared" si="8"/>
        <v>0</v>
      </c>
      <c r="G18" s="134">
        <f t="shared" si="8"/>
        <v>0</v>
      </c>
      <c r="H18" s="134">
        <f t="shared" si="8"/>
        <v>0</v>
      </c>
      <c r="I18" s="134">
        <f t="shared" si="8"/>
        <v>0</v>
      </c>
      <c r="J18" s="134">
        <f t="shared" si="8"/>
        <v>-1082</v>
      </c>
      <c r="K18" s="134">
        <f>K55</f>
        <v>0</v>
      </c>
      <c r="L18" s="134">
        <f>L55</f>
        <v>0</v>
      </c>
      <c r="M18" s="186">
        <f t="shared" si="9"/>
        <v>-1082</v>
      </c>
      <c r="N18" s="10"/>
      <c r="O18" s="10"/>
      <c r="P18" s="10"/>
      <c r="Q18" s="10"/>
      <c r="R18" s="8"/>
    </row>
    <row r="19" spans="2:18" ht="15.75" thickBot="1" x14ac:dyDescent="0.3">
      <c r="B19" s="349"/>
      <c r="C19" s="207" t="s">
        <v>71</v>
      </c>
      <c r="D19" s="200">
        <f t="shared" ref="D19:L19" si="10">SUM(D4:D18)</f>
        <v>1263052</v>
      </c>
      <c r="E19" s="194">
        <f t="shared" si="10"/>
        <v>2600334</v>
      </c>
      <c r="F19" s="194">
        <f t="shared" si="10"/>
        <v>1698688</v>
      </c>
      <c r="G19" s="194">
        <f t="shared" si="10"/>
        <v>768075</v>
      </c>
      <c r="H19" s="194">
        <f t="shared" si="10"/>
        <v>1143518</v>
      </c>
      <c r="I19" s="194">
        <f t="shared" si="10"/>
        <v>2244649</v>
      </c>
      <c r="J19" s="194">
        <f t="shared" si="10"/>
        <v>1339303</v>
      </c>
      <c r="K19" s="194">
        <f t="shared" si="10"/>
        <v>0</v>
      </c>
      <c r="L19" s="194">
        <f t="shared" si="10"/>
        <v>0</v>
      </c>
      <c r="M19" s="195">
        <f t="shared" si="9"/>
        <v>11057619</v>
      </c>
      <c r="N19" s="10"/>
      <c r="O19" s="10"/>
      <c r="P19" s="10"/>
      <c r="Q19" s="10"/>
      <c r="R19" s="8"/>
    </row>
    <row r="20" spans="2:18" ht="19.5" customHeight="1" x14ac:dyDescent="0.25">
      <c r="B20" s="350" t="s">
        <v>72</v>
      </c>
      <c r="C20" s="203" t="s">
        <v>65</v>
      </c>
      <c r="D20" s="213">
        <f t="shared" ref="D20:J21" si="11">D57+D88+D75</f>
        <v>348808</v>
      </c>
      <c r="E20" s="192">
        <f t="shared" si="11"/>
        <v>911154</v>
      </c>
      <c r="F20" s="192">
        <f t="shared" si="11"/>
        <v>867303</v>
      </c>
      <c r="G20" s="192">
        <f t="shared" si="11"/>
        <v>214830</v>
      </c>
      <c r="H20" s="192">
        <f t="shared" si="11"/>
        <v>306552</v>
      </c>
      <c r="I20" s="192">
        <f t="shared" si="11"/>
        <v>48482</v>
      </c>
      <c r="J20" s="192">
        <f t="shared" si="11"/>
        <v>0</v>
      </c>
      <c r="K20" s="196"/>
      <c r="L20" s="196"/>
      <c r="M20" s="185">
        <f t="shared" si="9"/>
        <v>2697129</v>
      </c>
      <c r="N20" s="10"/>
      <c r="O20" s="10"/>
      <c r="P20" s="10"/>
      <c r="Q20" s="10"/>
      <c r="R20" s="8"/>
    </row>
    <row r="21" spans="2:18" ht="21" customHeight="1" x14ac:dyDescent="0.25">
      <c r="B21" s="351"/>
      <c r="C21" s="204" t="s">
        <v>66</v>
      </c>
      <c r="D21" s="251">
        <f t="shared" si="11"/>
        <v>122780</v>
      </c>
      <c r="E21" s="252">
        <f t="shared" si="11"/>
        <v>320726</v>
      </c>
      <c r="F21" s="252">
        <f t="shared" si="11"/>
        <v>305290</v>
      </c>
      <c r="G21" s="252">
        <f t="shared" si="11"/>
        <v>75620</v>
      </c>
      <c r="H21" s="252">
        <f t="shared" si="11"/>
        <v>107907</v>
      </c>
      <c r="I21" s="252">
        <f t="shared" si="11"/>
        <v>17066</v>
      </c>
      <c r="J21" s="252">
        <f t="shared" si="11"/>
        <v>0</v>
      </c>
      <c r="K21" s="90"/>
      <c r="L21" s="90"/>
      <c r="M21" s="186">
        <f t="shared" si="9"/>
        <v>949389</v>
      </c>
      <c r="N21" s="10"/>
      <c r="O21" s="10"/>
      <c r="P21" s="10"/>
      <c r="Q21" s="10"/>
      <c r="R21" s="8"/>
    </row>
    <row r="22" spans="2:18" ht="29.25" customHeight="1" thickBot="1" x14ac:dyDescent="0.3">
      <c r="B22" s="352"/>
      <c r="C22" s="207" t="s">
        <v>73</v>
      </c>
      <c r="D22" s="200">
        <f t="shared" ref="D22:L22" si="12">SUM(D20:D21)</f>
        <v>471588</v>
      </c>
      <c r="E22" s="194">
        <f t="shared" si="12"/>
        <v>1231880</v>
      </c>
      <c r="F22" s="194">
        <f t="shared" si="12"/>
        <v>1172593</v>
      </c>
      <c r="G22" s="194">
        <f t="shared" si="12"/>
        <v>290450</v>
      </c>
      <c r="H22" s="194">
        <f t="shared" si="12"/>
        <v>414459</v>
      </c>
      <c r="I22" s="194">
        <f t="shared" si="12"/>
        <v>65548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5">
        <f t="shared" si="9"/>
        <v>3646518</v>
      </c>
      <c r="N22" s="10"/>
      <c r="O22" s="10"/>
      <c r="P22" s="10"/>
      <c r="Q22" s="10"/>
    </row>
    <row r="23" spans="2:18" ht="15" customHeight="1" x14ac:dyDescent="0.25">
      <c r="B23" s="351" t="s">
        <v>74</v>
      </c>
      <c r="C23" s="253" t="s">
        <v>67</v>
      </c>
      <c r="D23" s="254">
        <f t="shared" ref="D23:L30" si="13">D60</f>
        <v>0</v>
      </c>
      <c r="E23" s="255">
        <f t="shared" si="13"/>
        <v>0</v>
      </c>
      <c r="F23" s="255">
        <f t="shared" si="13"/>
        <v>0</v>
      </c>
      <c r="G23" s="255">
        <f t="shared" si="13"/>
        <v>0</v>
      </c>
      <c r="H23" s="255">
        <f t="shared" si="13"/>
        <v>0</v>
      </c>
      <c r="I23" s="255">
        <f t="shared" si="13"/>
        <v>0</v>
      </c>
      <c r="J23" s="255">
        <f t="shared" si="13"/>
        <v>0</v>
      </c>
      <c r="K23" s="255">
        <f t="shared" si="13"/>
        <v>104784</v>
      </c>
      <c r="L23" s="255">
        <f t="shared" si="13"/>
        <v>0</v>
      </c>
      <c r="M23" s="256">
        <f t="shared" si="9"/>
        <v>104784</v>
      </c>
      <c r="N23" s="10"/>
      <c r="O23" s="10"/>
      <c r="P23" s="10"/>
      <c r="Q23" s="10"/>
    </row>
    <row r="24" spans="2:18" x14ac:dyDescent="0.25">
      <c r="B24" s="351"/>
      <c r="C24" s="204" t="s">
        <v>66</v>
      </c>
      <c r="D24" s="198">
        <f t="shared" si="13"/>
        <v>0</v>
      </c>
      <c r="E24" s="134">
        <f t="shared" si="13"/>
        <v>0</v>
      </c>
      <c r="F24" s="134">
        <f t="shared" si="13"/>
        <v>0</v>
      </c>
      <c r="G24" s="134">
        <f t="shared" si="13"/>
        <v>0</v>
      </c>
      <c r="H24" s="134">
        <f t="shared" si="13"/>
        <v>0</v>
      </c>
      <c r="I24" s="134">
        <f t="shared" si="13"/>
        <v>0</v>
      </c>
      <c r="J24" s="134">
        <f t="shared" si="13"/>
        <v>0</v>
      </c>
      <c r="K24" s="134">
        <f t="shared" si="13"/>
        <v>36884</v>
      </c>
      <c r="L24" s="134">
        <f t="shared" si="13"/>
        <v>0</v>
      </c>
      <c r="M24" s="186">
        <f t="shared" si="9"/>
        <v>36884</v>
      </c>
      <c r="N24" s="10"/>
      <c r="O24" s="10"/>
      <c r="P24" s="10"/>
      <c r="Q24" s="10"/>
    </row>
    <row r="25" spans="2:18" x14ac:dyDescent="0.25">
      <c r="B25" s="351"/>
      <c r="C25" s="208" t="s">
        <v>75</v>
      </c>
      <c r="D25" s="202">
        <f t="shared" si="13"/>
        <v>0</v>
      </c>
      <c r="E25" s="136">
        <f t="shared" si="13"/>
        <v>0</v>
      </c>
      <c r="F25" s="136">
        <f t="shared" si="13"/>
        <v>0</v>
      </c>
      <c r="G25" s="136">
        <f t="shared" si="13"/>
        <v>0</v>
      </c>
      <c r="H25" s="136">
        <f t="shared" si="13"/>
        <v>0</v>
      </c>
      <c r="I25" s="136">
        <f t="shared" si="13"/>
        <v>0</v>
      </c>
      <c r="J25" s="136">
        <f t="shared" si="13"/>
        <v>141977</v>
      </c>
      <c r="K25" s="136">
        <f t="shared" si="13"/>
        <v>0</v>
      </c>
      <c r="L25" s="136">
        <f t="shared" si="13"/>
        <v>0</v>
      </c>
      <c r="M25" s="186">
        <f t="shared" si="9"/>
        <v>141977</v>
      </c>
      <c r="N25" s="10"/>
      <c r="O25" s="10"/>
      <c r="P25" s="10"/>
      <c r="Q25" s="10"/>
    </row>
    <row r="26" spans="2:18" x14ac:dyDescent="0.25">
      <c r="B26" s="351"/>
      <c r="C26" s="208" t="s">
        <v>76</v>
      </c>
      <c r="D26" s="202">
        <f t="shared" si="13"/>
        <v>0</v>
      </c>
      <c r="E26" s="136">
        <f t="shared" si="13"/>
        <v>0</v>
      </c>
      <c r="F26" s="136">
        <f t="shared" si="13"/>
        <v>0</v>
      </c>
      <c r="G26" s="136">
        <f t="shared" si="13"/>
        <v>0</v>
      </c>
      <c r="H26" s="136">
        <f t="shared" si="13"/>
        <v>0</v>
      </c>
      <c r="I26" s="136">
        <f t="shared" si="13"/>
        <v>0</v>
      </c>
      <c r="J26" s="136">
        <f t="shared" si="13"/>
        <v>66960</v>
      </c>
      <c r="K26" s="136">
        <f t="shared" si="13"/>
        <v>0</v>
      </c>
      <c r="L26" s="136">
        <f t="shared" si="13"/>
        <v>0</v>
      </c>
      <c r="M26" s="186">
        <f t="shared" si="9"/>
        <v>66960</v>
      </c>
      <c r="N26" s="10"/>
      <c r="O26" s="10"/>
      <c r="P26" s="10"/>
      <c r="Q26" s="10"/>
    </row>
    <row r="27" spans="2:18" x14ac:dyDescent="0.25">
      <c r="B27" s="351"/>
      <c r="C27" s="208" t="s">
        <v>77</v>
      </c>
      <c r="D27" s="202">
        <f t="shared" si="13"/>
        <v>0</v>
      </c>
      <c r="E27" s="136">
        <f t="shared" si="13"/>
        <v>0</v>
      </c>
      <c r="F27" s="136">
        <f t="shared" si="13"/>
        <v>0</v>
      </c>
      <c r="G27" s="136">
        <f t="shared" si="13"/>
        <v>0</v>
      </c>
      <c r="H27" s="136">
        <f t="shared" si="13"/>
        <v>0</v>
      </c>
      <c r="I27" s="136">
        <f t="shared" si="13"/>
        <v>0</v>
      </c>
      <c r="J27" s="136">
        <f t="shared" si="13"/>
        <v>181900</v>
      </c>
      <c r="K27" s="136">
        <f t="shared" si="13"/>
        <v>0</v>
      </c>
      <c r="L27" s="136">
        <f t="shared" si="13"/>
        <v>0</v>
      </c>
      <c r="M27" s="186">
        <f t="shared" si="9"/>
        <v>181900</v>
      </c>
      <c r="N27" s="10"/>
      <c r="O27" s="10"/>
      <c r="P27" s="10"/>
      <c r="Q27" s="10"/>
    </row>
    <row r="28" spans="2:18" x14ac:dyDescent="0.25">
      <c r="B28" s="351"/>
      <c r="C28" s="208" t="s">
        <v>78</v>
      </c>
      <c r="D28" s="202">
        <f t="shared" si="13"/>
        <v>0</v>
      </c>
      <c r="E28" s="136">
        <f t="shared" si="13"/>
        <v>0</v>
      </c>
      <c r="F28" s="136">
        <f t="shared" si="13"/>
        <v>0</v>
      </c>
      <c r="G28" s="136">
        <f t="shared" si="13"/>
        <v>0</v>
      </c>
      <c r="H28" s="136">
        <f t="shared" si="13"/>
        <v>0</v>
      </c>
      <c r="I28" s="136">
        <f t="shared" si="13"/>
        <v>0</v>
      </c>
      <c r="J28" s="136">
        <f t="shared" si="13"/>
        <v>22975</v>
      </c>
      <c r="K28" s="136">
        <f t="shared" si="13"/>
        <v>0</v>
      </c>
      <c r="L28" s="136">
        <f t="shared" si="13"/>
        <v>0</v>
      </c>
      <c r="M28" s="186">
        <f t="shared" si="9"/>
        <v>22975</v>
      </c>
      <c r="N28" s="10"/>
      <c r="O28" s="10"/>
      <c r="P28" s="10"/>
      <c r="Q28" s="10"/>
    </row>
    <row r="29" spans="2:18" x14ac:dyDescent="0.25">
      <c r="B29" s="351"/>
      <c r="C29" s="208" t="s">
        <v>79</v>
      </c>
      <c r="D29" s="202">
        <f t="shared" si="13"/>
        <v>0</v>
      </c>
      <c r="E29" s="136">
        <f t="shared" si="13"/>
        <v>0</v>
      </c>
      <c r="F29" s="136">
        <f t="shared" si="13"/>
        <v>0</v>
      </c>
      <c r="G29" s="136">
        <f t="shared" si="13"/>
        <v>0</v>
      </c>
      <c r="H29" s="136">
        <f t="shared" si="13"/>
        <v>0</v>
      </c>
      <c r="I29" s="136">
        <f t="shared" si="13"/>
        <v>0</v>
      </c>
      <c r="J29" s="136">
        <f t="shared" si="13"/>
        <v>0</v>
      </c>
      <c r="K29" s="136">
        <f t="shared" si="13"/>
        <v>108660</v>
      </c>
      <c r="L29" s="136">
        <f t="shared" si="13"/>
        <v>0</v>
      </c>
      <c r="M29" s="186">
        <f t="shared" si="9"/>
        <v>108660</v>
      </c>
      <c r="N29" s="10"/>
      <c r="O29" s="10"/>
      <c r="P29" s="10"/>
      <c r="Q29" s="10"/>
    </row>
    <row r="30" spans="2:18" x14ac:dyDescent="0.25">
      <c r="B30" s="351"/>
      <c r="C30" s="208" t="s">
        <v>80</v>
      </c>
      <c r="D30" s="202">
        <f t="shared" si="13"/>
        <v>0</v>
      </c>
      <c r="E30" s="136">
        <f t="shared" si="13"/>
        <v>0</v>
      </c>
      <c r="F30" s="136">
        <f t="shared" si="13"/>
        <v>0</v>
      </c>
      <c r="G30" s="136">
        <f t="shared" si="13"/>
        <v>0</v>
      </c>
      <c r="H30" s="136">
        <f t="shared" si="13"/>
        <v>0</v>
      </c>
      <c r="I30" s="136">
        <f t="shared" si="13"/>
        <v>0</v>
      </c>
      <c r="J30" s="136">
        <f t="shared" si="13"/>
        <v>0</v>
      </c>
      <c r="K30" s="136">
        <f t="shared" si="13"/>
        <v>0</v>
      </c>
      <c r="L30" s="136">
        <f t="shared" si="13"/>
        <v>37475</v>
      </c>
      <c r="M30" s="186">
        <f t="shared" si="9"/>
        <v>37475</v>
      </c>
      <c r="N30" s="10"/>
      <c r="O30" s="10"/>
      <c r="P30" s="10"/>
      <c r="Q30" s="10"/>
    </row>
    <row r="31" spans="2:18" ht="15.75" thickBot="1" x14ac:dyDescent="0.3">
      <c r="B31" s="352"/>
      <c r="C31" s="207" t="s">
        <v>81</v>
      </c>
      <c r="D31" s="200">
        <f>SUM(D23:D30)</f>
        <v>0</v>
      </c>
      <c r="E31" s="194">
        <f t="shared" ref="E31:L31" si="14">SUM(E23:E30)</f>
        <v>0</v>
      </c>
      <c r="F31" s="194">
        <f t="shared" si="14"/>
        <v>0</v>
      </c>
      <c r="G31" s="194">
        <f t="shared" si="14"/>
        <v>0</v>
      </c>
      <c r="H31" s="194">
        <f t="shared" si="14"/>
        <v>0</v>
      </c>
      <c r="I31" s="194">
        <f t="shared" si="14"/>
        <v>0</v>
      </c>
      <c r="J31" s="194">
        <f t="shared" si="14"/>
        <v>413812</v>
      </c>
      <c r="K31" s="194">
        <f t="shared" si="14"/>
        <v>250328</v>
      </c>
      <c r="L31" s="194">
        <f t="shared" si="14"/>
        <v>37475</v>
      </c>
      <c r="M31" s="195">
        <f t="shared" si="9"/>
        <v>701615</v>
      </c>
      <c r="N31" s="10"/>
      <c r="O31" s="10"/>
      <c r="P31" s="10"/>
      <c r="Q31" s="10"/>
    </row>
    <row r="32" spans="2:18" x14ac:dyDescent="0.25">
      <c r="C32" s="283"/>
      <c r="D32" s="219">
        <v>1264491.8021980124</v>
      </c>
      <c r="E32" s="219">
        <v>2719995.7691437867</v>
      </c>
      <c r="F32" s="219">
        <v>1851095.1366298725</v>
      </c>
      <c r="G32" s="138">
        <v>640229.11172189354</v>
      </c>
      <c r="H32" s="138">
        <v>1135360.7920446431</v>
      </c>
      <c r="I32" s="138">
        <v>1653495.5094999999</v>
      </c>
      <c r="J32" s="285"/>
      <c r="K32" s="16"/>
      <c r="L32" s="16"/>
      <c r="M32" s="16"/>
    </row>
    <row r="33" spans="1:23" x14ac:dyDescent="0.25">
      <c r="C33" s="283"/>
      <c r="D33" s="289">
        <f t="shared" ref="D33:I33" si="15">D32-D57-D85-D88-D75</f>
        <v>915683.80219801236</v>
      </c>
      <c r="E33" s="289">
        <f t="shared" si="15"/>
        <v>1808841.7691437867</v>
      </c>
      <c r="F33" s="289">
        <f t="shared" si="15"/>
        <v>983792.13662987249</v>
      </c>
      <c r="G33" s="289">
        <f t="shared" si="15"/>
        <v>425399.11172189354</v>
      </c>
      <c r="H33" s="289">
        <f t="shared" si="15"/>
        <v>828808.79204464308</v>
      </c>
      <c r="I33" s="289">
        <f t="shared" si="15"/>
        <v>1480332.5094999999</v>
      </c>
      <c r="J33" s="285"/>
      <c r="K33" s="290"/>
      <c r="L33" s="16"/>
      <c r="M33" s="16"/>
      <c r="Q33" s="5"/>
    </row>
    <row r="34" spans="1:23" x14ac:dyDescent="0.25">
      <c r="C34" s="283"/>
      <c r="D34" s="289">
        <f>D33*35.2%</f>
        <v>322320.69837370038</v>
      </c>
      <c r="E34" s="289">
        <f t="shared" ref="E34:I34" si="16">E33*35.2%</f>
        <v>636712.30273861298</v>
      </c>
      <c r="F34" s="289">
        <f t="shared" si="16"/>
        <v>346294.83209371514</v>
      </c>
      <c r="G34" s="289">
        <f t="shared" si="16"/>
        <v>149740.48732610655</v>
      </c>
      <c r="H34" s="289">
        <f t="shared" si="16"/>
        <v>291740.69479971437</v>
      </c>
      <c r="I34" s="289">
        <f t="shared" si="16"/>
        <v>521077.04334400001</v>
      </c>
      <c r="J34" s="285"/>
      <c r="K34" s="283"/>
      <c r="L34" s="16"/>
      <c r="M34" s="260"/>
      <c r="O34" s="5"/>
    </row>
    <row r="35" spans="1:23" x14ac:dyDescent="0.25">
      <c r="C35" s="283"/>
      <c r="D35" s="224"/>
      <c r="E35" s="224"/>
      <c r="F35" s="224"/>
      <c r="G35" s="224"/>
      <c r="H35" s="224"/>
      <c r="I35" s="224"/>
      <c r="J35" s="285"/>
      <c r="K35" s="283"/>
      <c r="L35" s="16"/>
      <c r="M35" s="16"/>
    </row>
    <row r="36" spans="1:23" x14ac:dyDescent="0.25">
      <c r="D36" s="289">
        <f>D10+D20</f>
        <v>1264492</v>
      </c>
      <c r="E36" s="289">
        <f t="shared" ref="E36:I36" si="17">E10+E20</f>
        <v>2719996</v>
      </c>
      <c r="F36" s="289">
        <f t="shared" si="17"/>
        <v>1851095</v>
      </c>
      <c r="G36" s="289">
        <f t="shared" si="17"/>
        <v>665542</v>
      </c>
      <c r="H36" s="289">
        <f t="shared" si="17"/>
        <v>1135361</v>
      </c>
      <c r="I36" s="289">
        <f t="shared" si="17"/>
        <v>1628183</v>
      </c>
      <c r="J36" s="290"/>
      <c r="K36" s="16"/>
      <c r="L36" s="16"/>
      <c r="M36" s="16"/>
      <c r="N36" s="16"/>
      <c r="O36" s="16"/>
      <c r="P36" s="16"/>
      <c r="Q36" s="16"/>
    </row>
    <row r="37" spans="1:23" x14ac:dyDescent="0.25">
      <c r="C37" s="139"/>
      <c r="D37" s="224">
        <f>D11+D21</f>
        <v>445101</v>
      </c>
      <c r="E37" s="224">
        <f t="shared" ref="E37:I37" si="18">E11+E21</f>
        <v>957439</v>
      </c>
      <c r="F37" s="224">
        <f t="shared" si="18"/>
        <v>651585</v>
      </c>
      <c r="G37" s="224">
        <f t="shared" si="18"/>
        <v>234271</v>
      </c>
      <c r="H37" s="224">
        <f t="shared" si="18"/>
        <v>399648</v>
      </c>
      <c r="I37" s="224">
        <f t="shared" si="18"/>
        <v>573120</v>
      </c>
      <c r="J37" s="16"/>
      <c r="K37" s="16"/>
      <c r="L37" s="16"/>
      <c r="M37" s="16"/>
      <c r="N37" s="16"/>
      <c r="O37" s="16"/>
      <c r="P37" s="16"/>
      <c r="Q37" s="16"/>
      <c r="R37" s="8"/>
    </row>
    <row r="38" spans="1:23" ht="16.5" thickBot="1" x14ac:dyDescent="0.3">
      <c r="B38" s="7" t="s">
        <v>137</v>
      </c>
      <c r="C38" s="167"/>
      <c r="D38" s="29"/>
      <c r="E38" s="29"/>
      <c r="F38" s="29"/>
      <c r="G38" s="29"/>
      <c r="H38" s="218"/>
      <c r="I38" s="218"/>
      <c r="J38" s="218"/>
      <c r="K38" s="218"/>
      <c r="L38" s="218"/>
      <c r="M38" s="218"/>
      <c r="N38" s="227"/>
      <c r="O38" s="227"/>
      <c r="P38" s="227"/>
      <c r="Q38" s="227"/>
      <c r="R38" s="132" t="s">
        <v>120</v>
      </c>
      <c r="S38" s="133"/>
    </row>
    <row r="39" spans="1:23" ht="15" customHeight="1" x14ac:dyDescent="0.25">
      <c r="A39" s="183"/>
      <c r="B39" s="337" t="s">
        <v>53</v>
      </c>
      <c r="C39" s="338"/>
      <c r="D39" s="257">
        <f t="shared" ref="D39:L39" si="19">D56+D59+D68</f>
        <v>1731916</v>
      </c>
      <c r="E39" s="187">
        <f t="shared" si="19"/>
        <v>3705319</v>
      </c>
      <c r="F39" s="187">
        <f t="shared" si="19"/>
        <v>2801052</v>
      </c>
      <c r="G39" s="187">
        <f t="shared" si="19"/>
        <v>985527</v>
      </c>
      <c r="H39" s="187">
        <f t="shared" si="19"/>
        <v>1555101</v>
      </c>
      <c r="I39" s="187">
        <f t="shared" si="19"/>
        <v>2096805</v>
      </c>
      <c r="J39" s="187">
        <f t="shared" si="19"/>
        <v>1753115</v>
      </c>
      <c r="K39" s="187">
        <f t="shared" si="19"/>
        <v>250328</v>
      </c>
      <c r="L39" s="187">
        <f t="shared" si="19"/>
        <v>37475</v>
      </c>
      <c r="M39" s="217">
        <f>SUM(D39:L39)</f>
        <v>14916638</v>
      </c>
      <c r="N39" s="227"/>
      <c r="O39" s="227"/>
      <c r="Q39" s="83"/>
      <c r="R39" s="226"/>
      <c r="S39" s="138"/>
      <c r="T39" s="5"/>
      <c r="U39" s="5"/>
      <c r="V39" s="5"/>
      <c r="W39" s="5"/>
    </row>
    <row r="40" spans="1:23" ht="15.75" thickBot="1" x14ac:dyDescent="0.3">
      <c r="B40" s="339"/>
      <c r="C40" s="340"/>
      <c r="D40" s="258" t="s">
        <v>2</v>
      </c>
      <c r="E40" s="188" t="s">
        <v>3</v>
      </c>
      <c r="F40" s="188" t="s">
        <v>9</v>
      </c>
      <c r="G40" s="188" t="s">
        <v>5</v>
      </c>
      <c r="H40" s="188" t="s">
        <v>6</v>
      </c>
      <c r="I40" s="189" t="s">
        <v>54</v>
      </c>
      <c r="J40" s="189" t="s">
        <v>55</v>
      </c>
      <c r="K40" s="188" t="s">
        <v>56</v>
      </c>
      <c r="L40" s="188" t="s">
        <v>57</v>
      </c>
      <c r="M40" s="190" t="s">
        <v>8</v>
      </c>
      <c r="N40" s="227"/>
      <c r="O40" s="227"/>
      <c r="P40" s="259"/>
      <c r="Q40" s="83"/>
      <c r="R40" s="226"/>
      <c r="S40" s="133"/>
    </row>
    <row r="41" spans="1:23" ht="15" customHeight="1" x14ac:dyDescent="0.25">
      <c r="B41" s="353" t="s">
        <v>58</v>
      </c>
      <c r="C41" s="203" t="s">
        <v>59</v>
      </c>
      <c r="D41" s="197"/>
      <c r="E41" s="191"/>
      <c r="F41" s="191"/>
      <c r="G41" s="192">
        <v>50616</v>
      </c>
      <c r="H41" s="191"/>
      <c r="I41" s="191"/>
      <c r="J41" s="191"/>
      <c r="K41" s="191"/>
      <c r="L41" s="191"/>
      <c r="M41" s="185">
        <f>SUM(D41:L41)</f>
        <v>50616</v>
      </c>
      <c r="N41" s="227"/>
      <c r="O41" s="260"/>
      <c r="P41" s="260"/>
      <c r="Q41" s="16"/>
      <c r="R41" s="8"/>
    </row>
    <row r="42" spans="1:23" x14ac:dyDescent="0.25">
      <c r="B42" s="354"/>
      <c r="C42" s="204" t="s">
        <v>60</v>
      </c>
      <c r="D42" s="198"/>
      <c r="E42" s="134"/>
      <c r="F42" s="134"/>
      <c r="G42" s="134">
        <v>17817</v>
      </c>
      <c r="H42" s="134"/>
      <c r="I42" s="134"/>
      <c r="J42" s="134"/>
      <c r="K42" s="134"/>
      <c r="L42" s="134"/>
      <c r="M42" s="186">
        <f t="shared" ref="M42:M68" si="20">SUM(D42:L42)</f>
        <v>17817</v>
      </c>
      <c r="N42" s="227"/>
      <c r="O42" s="260"/>
      <c r="P42" s="260"/>
      <c r="Q42" s="16"/>
      <c r="R42" s="8"/>
    </row>
    <row r="43" spans="1:23" x14ac:dyDescent="0.25">
      <c r="B43" s="354"/>
      <c r="C43" s="204" t="s">
        <v>61</v>
      </c>
      <c r="D43" s="198"/>
      <c r="E43" s="134">
        <v>85500</v>
      </c>
      <c r="F43" s="134"/>
      <c r="G43" s="134"/>
      <c r="H43" s="134"/>
      <c r="I43" s="134"/>
      <c r="J43" s="134"/>
      <c r="K43" s="134"/>
      <c r="L43" s="134"/>
      <c r="M43" s="186">
        <f t="shared" si="20"/>
        <v>85500</v>
      </c>
      <c r="N43" s="227"/>
      <c r="O43" s="260"/>
      <c r="P43" s="260"/>
      <c r="Q43" s="16"/>
      <c r="R43" s="8"/>
    </row>
    <row r="44" spans="1:23" x14ac:dyDescent="0.25">
      <c r="B44" s="354"/>
      <c r="C44" s="204" t="s">
        <v>62</v>
      </c>
      <c r="D44" s="198"/>
      <c r="E44" s="134"/>
      <c r="F44" s="134">
        <v>4132</v>
      </c>
      <c r="G44" s="134">
        <v>2603</v>
      </c>
      <c r="H44" s="134"/>
      <c r="I44" s="134"/>
      <c r="J44" s="134"/>
      <c r="K44" s="134"/>
      <c r="L44" s="134"/>
      <c r="M44" s="186">
        <f t="shared" si="20"/>
        <v>6735</v>
      </c>
      <c r="N44" s="227"/>
      <c r="O44" s="260"/>
      <c r="P44" s="260"/>
      <c r="Q44" s="16"/>
      <c r="R44" s="8"/>
    </row>
    <row r="45" spans="1:23" x14ac:dyDescent="0.25">
      <c r="B45" s="354"/>
      <c r="C45" s="204" t="s">
        <v>63</v>
      </c>
      <c r="D45" s="198"/>
      <c r="E45" s="134"/>
      <c r="F45" s="134"/>
      <c r="G45" s="134"/>
      <c r="H45" s="134"/>
      <c r="I45" s="134"/>
      <c r="J45" s="134">
        <v>42371</v>
      </c>
      <c r="K45" s="134"/>
      <c r="L45" s="134"/>
      <c r="M45" s="186">
        <f t="shared" si="20"/>
        <v>42371</v>
      </c>
      <c r="N45" s="227"/>
      <c r="O45" s="260"/>
      <c r="P45" s="260"/>
      <c r="Q45" s="16"/>
      <c r="R45" s="8"/>
    </row>
    <row r="46" spans="1:23" x14ac:dyDescent="0.25">
      <c r="B46" s="354"/>
      <c r="C46" s="204" t="s">
        <v>64</v>
      </c>
      <c r="D46" s="198"/>
      <c r="E46" s="134"/>
      <c r="F46" s="134">
        <v>274096</v>
      </c>
      <c r="G46" s="134"/>
      <c r="H46" s="134"/>
      <c r="I46" s="134"/>
      <c r="J46" s="134"/>
      <c r="K46" s="134"/>
      <c r="L46" s="134"/>
      <c r="M46" s="186">
        <f t="shared" si="20"/>
        <v>274096</v>
      </c>
      <c r="N46" s="227"/>
      <c r="O46" s="260"/>
      <c r="P46" s="260"/>
      <c r="Q46" s="16"/>
      <c r="R46" s="8"/>
    </row>
    <row r="47" spans="1:23" x14ac:dyDescent="0.25">
      <c r="A47" s="180"/>
      <c r="B47" s="354"/>
      <c r="C47" s="205" t="s">
        <v>65</v>
      </c>
      <c r="D47" s="250">
        <v>915684</v>
      </c>
      <c r="E47" s="135">
        <v>1808842</v>
      </c>
      <c r="F47" s="135">
        <v>983792</v>
      </c>
      <c r="G47" s="135">
        <f>425399+25313</f>
        <v>450712</v>
      </c>
      <c r="H47" s="135">
        <v>828809</v>
      </c>
      <c r="I47" s="135">
        <f>1480333-25313</f>
        <v>1455020</v>
      </c>
      <c r="J47" s="135">
        <v>75200</v>
      </c>
      <c r="K47" s="135"/>
      <c r="L47" s="135"/>
      <c r="M47" s="193">
        <f t="shared" si="20"/>
        <v>6518059</v>
      </c>
      <c r="N47" s="259"/>
      <c r="O47" s="83"/>
      <c r="P47" s="83"/>
      <c r="Q47" s="16"/>
      <c r="R47" s="8"/>
    </row>
    <row r="48" spans="1:23" x14ac:dyDescent="0.25">
      <c r="A48" s="180"/>
      <c r="B48" s="354"/>
      <c r="C48" s="204" t="s">
        <v>66</v>
      </c>
      <c r="D48" s="198">
        <v>322321</v>
      </c>
      <c r="E48" s="134">
        <v>636713</v>
      </c>
      <c r="F48" s="134">
        <v>346295</v>
      </c>
      <c r="G48" s="134">
        <f>149741+8910</f>
        <v>158651</v>
      </c>
      <c r="H48" s="134">
        <v>291741</v>
      </c>
      <c r="I48" s="134">
        <f>521076-8910</f>
        <v>512166</v>
      </c>
      <c r="J48" s="134">
        <v>26470</v>
      </c>
      <c r="K48" s="134"/>
      <c r="L48" s="134"/>
      <c r="M48" s="186">
        <f t="shared" si="20"/>
        <v>2294357</v>
      </c>
      <c r="N48" s="259"/>
      <c r="O48" s="226"/>
      <c r="P48" s="16"/>
      <c r="Q48" s="226"/>
      <c r="R48" s="8"/>
    </row>
    <row r="49" spans="1:25" x14ac:dyDescent="0.25">
      <c r="B49" s="354"/>
      <c r="C49" s="208" t="s">
        <v>68</v>
      </c>
      <c r="D49" s="136"/>
      <c r="E49" s="136"/>
      <c r="F49" s="136"/>
      <c r="G49" s="136"/>
      <c r="H49" s="136"/>
      <c r="I49" s="136"/>
      <c r="J49" s="136">
        <v>718109</v>
      </c>
      <c r="K49" s="252"/>
      <c r="L49" s="252"/>
      <c r="M49" s="186">
        <f t="shared" si="20"/>
        <v>718109</v>
      </c>
      <c r="N49" s="21"/>
      <c r="O49" s="52"/>
      <c r="P49" s="225"/>
      <c r="Q49" s="8"/>
      <c r="R49" s="8"/>
    </row>
    <row r="50" spans="1:25" x14ac:dyDescent="0.25">
      <c r="A50" s="180"/>
      <c r="B50" s="354"/>
      <c r="C50" s="208" t="s">
        <v>69</v>
      </c>
      <c r="D50" s="136">
        <v>23250</v>
      </c>
      <c r="E50" s="136">
        <v>55883</v>
      </c>
      <c r="F50" s="136">
        <v>77112</v>
      </c>
      <c r="G50" s="136">
        <v>92633</v>
      </c>
      <c r="H50" s="136">
        <v>34611</v>
      </c>
      <c r="I50" s="136">
        <v>111225</v>
      </c>
      <c r="J50" s="136">
        <v>1080311</v>
      </c>
      <c r="K50" s="134"/>
      <c r="L50" s="134"/>
      <c r="M50" s="186">
        <f>SUM(D50:L50)</f>
        <v>1475025</v>
      </c>
      <c r="N50" s="21"/>
      <c r="O50" s="8"/>
      <c r="P50" s="8"/>
      <c r="Q50" s="8"/>
      <c r="R50" s="8"/>
    </row>
    <row r="51" spans="1:25" x14ac:dyDescent="0.25">
      <c r="B51" s="354"/>
      <c r="C51" s="204" t="s">
        <v>134</v>
      </c>
      <c r="D51" s="134"/>
      <c r="E51" s="134"/>
      <c r="F51" s="134"/>
      <c r="G51" s="134"/>
      <c r="H51" s="134"/>
      <c r="I51" s="134"/>
      <c r="J51" s="134">
        <v>-205023</v>
      </c>
      <c r="K51" s="134"/>
      <c r="L51" s="134"/>
      <c r="M51" s="186">
        <f t="shared" si="20"/>
        <v>-205023</v>
      </c>
      <c r="N51" s="8"/>
      <c r="O51" s="20"/>
      <c r="P51" s="8"/>
      <c r="Q51" s="8"/>
      <c r="R51" s="8"/>
    </row>
    <row r="52" spans="1:25" x14ac:dyDescent="0.25">
      <c r="B52" s="354"/>
      <c r="C52" s="204" t="s">
        <v>136</v>
      </c>
      <c r="D52" s="134"/>
      <c r="E52" s="134"/>
      <c r="F52" s="134"/>
      <c r="G52" s="134"/>
      <c r="H52" s="134"/>
      <c r="I52" s="134"/>
      <c r="J52" s="134">
        <v>78</v>
      </c>
      <c r="K52" s="134"/>
      <c r="L52" s="134"/>
      <c r="M52" s="186">
        <f t="shared" si="20"/>
        <v>78</v>
      </c>
      <c r="N52" s="8"/>
      <c r="O52" s="20"/>
      <c r="P52" s="8"/>
      <c r="Q52" s="8"/>
      <c r="R52" s="8"/>
    </row>
    <row r="53" spans="1:25" x14ac:dyDescent="0.25">
      <c r="B53" s="354"/>
      <c r="C53" s="206" t="s">
        <v>135</v>
      </c>
      <c r="D53" s="134">
        <v>-6541</v>
      </c>
      <c r="E53" s="134">
        <v>-514</v>
      </c>
      <c r="F53" s="134">
        <v>4234</v>
      </c>
      <c r="G53" s="134">
        <v>-9197</v>
      </c>
      <c r="H53" s="134">
        <v>-19517</v>
      </c>
      <c r="I53" s="134">
        <v>-13942</v>
      </c>
      <c r="J53" s="134">
        <v>-397131</v>
      </c>
      <c r="K53" s="134"/>
      <c r="L53" s="134"/>
      <c r="M53" s="186">
        <f t="shared" si="20"/>
        <v>-442608</v>
      </c>
      <c r="N53" s="8"/>
      <c r="O53" s="20"/>
      <c r="P53" s="8"/>
      <c r="Q53" s="8"/>
      <c r="R53" s="8"/>
    </row>
    <row r="54" spans="1:25" x14ac:dyDescent="0.25">
      <c r="B54" s="354"/>
      <c r="C54" s="204" t="s">
        <v>70</v>
      </c>
      <c r="D54" s="134">
        <v>8338</v>
      </c>
      <c r="E54" s="134">
        <v>13910</v>
      </c>
      <c r="F54" s="134">
        <v>9027</v>
      </c>
      <c r="G54" s="134">
        <v>4240</v>
      </c>
      <c r="H54" s="134">
        <v>7874</v>
      </c>
      <c r="I54" s="134">
        <v>11611</v>
      </c>
      <c r="J54" s="134"/>
      <c r="K54" s="134"/>
      <c r="L54" s="134"/>
      <c r="M54" s="186">
        <f t="shared" si="20"/>
        <v>55000</v>
      </c>
      <c r="N54" s="8"/>
      <c r="O54" s="8"/>
      <c r="P54" s="8"/>
      <c r="Q54" s="8"/>
      <c r="R54" s="8"/>
    </row>
    <row r="55" spans="1:25" x14ac:dyDescent="0.25">
      <c r="B55" s="354"/>
      <c r="C55" s="204" t="s">
        <v>121</v>
      </c>
      <c r="D55" s="134"/>
      <c r="E55" s="134"/>
      <c r="F55" s="134"/>
      <c r="G55" s="134"/>
      <c r="H55" s="134"/>
      <c r="I55" s="134"/>
      <c r="J55" s="134">
        <v>-1082</v>
      </c>
      <c r="K55" s="134"/>
      <c r="L55" s="134"/>
      <c r="M55" s="186">
        <f t="shared" si="20"/>
        <v>-1082</v>
      </c>
      <c r="N55" s="8"/>
      <c r="O55" s="8"/>
      <c r="P55" s="20"/>
      <c r="Q55" s="8"/>
      <c r="R55" s="8"/>
    </row>
    <row r="56" spans="1:25" ht="26.25" customHeight="1" thickBot="1" x14ac:dyDescent="0.3">
      <c r="A56" s="180"/>
      <c r="B56" s="355"/>
      <c r="C56" s="207" t="s">
        <v>71</v>
      </c>
      <c r="D56" s="200">
        <f t="shared" ref="D56:L56" si="21">SUM(D41:D55)</f>
        <v>1263052</v>
      </c>
      <c r="E56" s="200">
        <f t="shared" si="21"/>
        <v>2600334</v>
      </c>
      <c r="F56" s="200">
        <f t="shared" si="21"/>
        <v>1698688</v>
      </c>
      <c r="G56" s="200">
        <f t="shared" si="21"/>
        <v>768075</v>
      </c>
      <c r="H56" s="200">
        <f t="shared" si="21"/>
        <v>1143518</v>
      </c>
      <c r="I56" s="200">
        <f t="shared" si="21"/>
        <v>2076080</v>
      </c>
      <c r="J56" s="200">
        <f t="shared" si="21"/>
        <v>1339303</v>
      </c>
      <c r="K56" s="200">
        <f t="shared" si="21"/>
        <v>0</v>
      </c>
      <c r="L56" s="200">
        <f t="shared" si="21"/>
        <v>0</v>
      </c>
      <c r="M56" s="195">
        <f t="shared" si="20"/>
        <v>10889050</v>
      </c>
      <c r="N56" s="239">
        <f>10889050-M56</f>
        <v>0</v>
      </c>
      <c r="O56" s="8"/>
      <c r="P56" s="20"/>
      <c r="Q56" s="8"/>
      <c r="R56" s="8"/>
    </row>
    <row r="57" spans="1:25" ht="28.5" customHeight="1" x14ac:dyDescent="0.25">
      <c r="A57" s="180"/>
      <c r="B57" s="341" t="s">
        <v>72</v>
      </c>
      <c r="C57" s="203" t="s">
        <v>65</v>
      </c>
      <c r="D57" s="213">
        <v>346793</v>
      </c>
      <c r="E57" s="192">
        <v>817297</v>
      </c>
      <c r="F57" s="192">
        <v>815358</v>
      </c>
      <c r="G57" s="192">
        <v>160837</v>
      </c>
      <c r="H57" s="192">
        <v>304425</v>
      </c>
      <c r="I57" s="192">
        <v>15329</v>
      </c>
      <c r="J57" s="192"/>
      <c r="K57" s="192"/>
      <c r="L57" s="192"/>
      <c r="M57" s="185">
        <f t="shared" si="20"/>
        <v>2460039</v>
      </c>
      <c r="N57" s="20"/>
      <c r="O57" s="20"/>
      <c r="P57" s="20"/>
      <c r="Q57" s="20"/>
      <c r="R57" s="8"/>
    </row>
    <row r="58" spans="1:25" ht="24.75" customHeight="1" x14ac:dyDescent="0.25">
      <c r="B58" s="342"/>
      <c r="C58" s="204" t="s">
        <v>66</v>
      </c>
      <c r="D58" s="251">
        <v>122071</v>
      </c>
      <c r="E58" s="252">
        <v>287688</v>
      </c>
      <c r="F58" s="252">
        <v>287006</v>
      </c>
      <c r="G58" s="252">
        <v>56615</v>
      </c>
      <c r="H58" s="252">
        <v>107158</v>
      </c>
      <c r="I58" s="252">
        <v>5396</v>
      </c>
      <c r="J58" s="252"/>
      <c r="K58" s="252"/>
      <c r="L58" s="252"/>
      <c r="M58" s="186">
        <f t="shared" si="20"/>
        <v>865934</v>
      </c>
      <c r="N58" s="20"/>
      <c r="O58" s="20"/>
      <c r="P58" s="20"/>
      <c r="Q58" s="20"/>
      <c r="R58" s="8"/>
    </row>
    <row r="59" spans="1:25" ht="26.25" customHeight="1" thickBot="1" x14ac:dyDescent="0.3">
      <c r="A59" s="181"/>
      <c r="B59" s="343"/>
      <c r="C59" s="207" t="s">
        <v>73</v>
      </c>
      <c r="D59" s="200">
        <f t="shared" ref="D59:L59" si="22">SUM(D57:D58)</f>
        <v>468864</v>
      </c>
      <c r="E59" s="194">
        <f t="shared" si="22"/>
        <v>1104985</v>
      </c>
      <c r="F59" s="194">
        <f t="shared" si="22"/>
        <v>1102364</v>
      </c>
      <c r="G59" s="194">
        <f t="shared" si="22"/>
        <v>217452</v>
      </c>
      <c r="H59" s="194">
        <f t="shared" si="22"/>
        <v>411583</v>
      </c>
      <c r="I59" s="194">
        <f t="shared" si="22"/>
        <v>20725</v>
      </c>
      <c r="J59" s="194">
        <f t="shared" si="22"/>
        <v>0</v>
      </c>
      <c r="K59" s="194">
        <f t="shared" si="22"/>
        <v>0</v>
      </c>
      <c r="L59" s="194">
        <f t="shared" si="22"/>
        <v>0</v>
      </c>
      <c r="M59" s="195">
        <f t="shared" si="20"/>
        <v>3325973</v>
      </c>
      <c r="N59" s="239"/>
      <c r="O59" s="21"/>
      <c r="P59" s="40"/>
      <c r="U59" s="167" t="s">
        <v>0</v>
      </c>
    </row>
    <row r="60" spans="1:25" x14ac:dyDescent="0.25">
      <c r="A60" s="181"/>
      <c r="B60" s="356" t="s">
        <v>74</v>
      </c>
      <c r="C60" s="203" t="s">
        <v>67</v>
      </c>
      <c r="D60" s="213"/>
      <c r="E60" s="192"/>
      <c r="F60" s="192"/>
      <c r="G60" s="192"/>
      <c r="H60" s="192"/>
      <c r="I60" s="192"/>
      <c r="J60" s="192"/>
      <c r="K60" s="192">
        <v>104784</v>
      </c>
      <c r="L60" s="192"/>
      <c r="M60" s="185">
        <f t="shared" si="20"/>
        <v>104784</v>
      </c>
      <c r="N60" s="5"/>
      <c r="O60" s="261" t="s">
        <v>138</v>
      </c>
      <c r="P60" s="261" t="s">
        <v>139</v>
      </c>
      <c r="Q60" s="261" t="s">
        <v>140</v>
      </c>
      <c r="R60" s="262" t="s">
        <v>141</v>
      </c>
      <c r="S60" s="262">
        <v>620</v>
      </c>
      <c r="T60" s="262">
        <v>630</v>
      </c>
      <c r="U60" s="263">
        <v>610</v>
      </c>
      <c r="V60" s="263">
        <v>620</v>
      </c>
      <c r="W60" s="263">
        <v>630</v>
      </c>
    </row>
    <row r="61" spans="1:25" ht="19.5" customHeight="1" x14ac:dyDescent="0.25">
      <c r="A61" s="181"/>
      <c r="B61" s="357"/>
      <c r="C61" s="204" t="s">
        <v>66</v>
      </c>
      <c r="D61" s="198"/>
      <c r="E61" s="134"/>
      <c r="F61" s="134"/>
      <c r="G61" s="134"/>
      <c r="H61" s="134"/>
      <c r="I61" s="134"/>
      <c r="J61" s="134"/>
      <c r="K61" s="134">
        <v>36884</v>
      </c>
      <c r="L61" s="134"/>
      <c r="M61" s="186">
        <f t="shared" si="20"/>
        <v>36884</v>
      </c>
      <c r="N61" s="21"/>
      <c r="O61" s="264">
        <v>335052.6183831229</v>
      </c>
      <c r="P61" s="264">
        <f>O61*35.2%</f>
        <v>117938.52167085928</v>
      </c>
      <c r="Q61" s="264">
        <v>452991.14005398226</v>
      </c>
      <c r="R61" s="265">
        <v>11740.019568324242</v>
      </c>
      <c r="S61" s="265">
        <f>R61*35.2%</f>
        <v>4132.4868880501335</v>
      </c>
      <c r="T61" s="265">
        <f>R61*1.352</f>
        <v>15872.506456374376</v>
      </c>
      <c r="U61" s="266">
        <f>O61+R61</f>
        <v>346792.63795144716</v>
      </c>
      <c r="V61" s="267">
        <f>P61+S61</f>
        <v>122071.00855890941</v>
      </c>
      <c r="W61" s="267">
        <f>Q61+T61</f>
        <v>468863.64651035663</v>
      </c>
      <c r="Y61" s="268"/>
    </row>
    <row r="62" spans="1:25" ht="15" customHeight="1" x14ac:dyDescent="0.25">
      <c r="A62" s="181"/>
      <c r="B62" s="357"/>
      <c r="C62" s="208" t="s">
        <v>75</v>
      </c>
      <c r="D62" s="202"/>
      <c r="E62" s="136"/>
      <c r="F62" s="136"/>
      <c r="G62" s="136"/>
      <c r="H62" s="136"/>
      <c r="I62" s="136"/>
      <c r="J62" s="136">
        <v>141977</v>
      </c>
      <c r="K62" s="136"/>
      <c r="L62" s="136"/>
      <c r="M62" s="186">
        <f t="shared" si="20"/>
        <v>141977</v>
      </c>
      <c r="N62" s="21"/>
      <c r="O62" s="264">
        <v>796346.77146259043</v>
      </c>
      <c r="P62" s="264">
        <f t="shared" ref="P62:P66" si="23">O62*35.2%</f>
        <v>280314.06355483184</v>
      </c>
      <c r="Q62" s="264">
        <v>1076660.8350174224</v>
      </c>
      <c r="R62" s="265">
        <v>20950.019463519318</v>
      </c>
      <c r="S62" s="265">
        <f t="shared" ref="S62:S66" si="24">R62*35.2%</f>
        <v>7374.4068511588011</v>
      </c>
      <c r="T62" s="265">
        <f t="shared" ref="T62:T66" si="25">R62*1.352</f>
        <v>28324.42631467812</v>
      </c>
      <c r="U62" s="266">
        <f t="shared" ref="U62:W66" si="26">O62+R62</f>
        <v>817296.79092610977</v>
      </c>
      <c r="V62" s="267">
        <f t="shared" si="26"/>
        <v>287688.47040599067</v>
      </c>
      <c r="W62" s="267">
        <f t="shared" si="26"/>
        <v>1104985.2613321005</v>
      </c>
      <c r="Y62" s="268"/>
    </row>
    <row r="63" spans="1:25" x14ac:dyDescent="0.25">
      <c r="A63" s="181"/>
      <c r="B63" s="357"/>
      <c r="C63" s="208" t="s">
        <v>76</v>
      </c>
      <c r="D63" s="202"/>
      <c r="E63" s="136"/>
      <c r="F63" s="136"/>
      <c r="G63" s="136"/>
      <c r="H63" s="136"/>
      <c r="I63" s="136"/>
      <c r="J63" s="136">
        <v>66960</v>
      </c>
      <c r="K63" s="136"/>
      <c r="L63" s="136"/>
      <c r="M63" s="186">
        <f t="shared" si="20"/>
        <v>66960</v>
      </c>
      <c r="N63" s="21"/>
      <c r="O63" s="264">
        <v>796211.09668863623</v>
      </c>
      <c r="P63" s="264">
        <f t="shared" si="23"/>
        <v>280266.30603439995</v>
      </c>
      <c r="Q63" s="264">
        <v>1076477.4027230362</v>
      </c>
      <c r="R63" s="265">
        <v>19147.244692947686</v>
      </c>
      <c r="S63" s="265">
        <f t="shared" si="24"/>
        <v>6739.8301319175862</v>
      </c>
      <c r="T63" s="265">
        <f t="shared" si="25"/>
        <v>25887.074824865274</v>
      </c>
      <c r="U63" s="269">
        <f t="shared" si="26"/>
        <v>815358.34138158394</v>
      </c>
      <c r="V63" s="267">
        <f t="shared" si="26"/>
        <v>287006.13616631756</v>
      </c>
      <c r="W63" s="267">
        <f t="shared" si="26"/>
        <v>1102364.4775479014</v>
      </c>
      <c r="Y63" s="268"/>
    </row>
    <row r="64" spans="1:25" s="19" customFormat="1" x14ac:dyDescent="0.25">
      <c r="A64" s="181"/>
      <c r="B64" s="357"/>
      <c r="C64" s="208" t="s">
        <v>77</v>
      </c>
      <c r="D64" s="202"/>
      <c r="E64" s="136"/>
      <c r="F64" s="136"/>
      <c r="G64" s="136"/>
      <c r="H64" s="136"/>
      <c r="I64" s="136"/>
      <c r="J64" s="136">
        <v>181900</v>
      </c>
      <c r="K64" s="136"/>
      <c r="L64" s="136"/>
      <c r="M64" s="186">
        <f t="shared" si="20"/>
        <v>181900</v>
      </c>
      <c r="N64" s="21"/>
      <c r="O64" s="264">
        <v>159552.81342633293</v>
      </c>
      <c r="P64" s="264">
        <f t="shared" si="23"/>
        <v>56162.590326069199</v>
      </c>
      <c r="Q64" s="264">
        <v>215715.40375240214</v>
      </c>
      <c r="R64" s="265">
        <v>1284.0236686390531</v>
      </c>
      <c r="S64" s="265">
        <f t="shared" si="24"/>
        <v>451.97633136094674</v>
      </c>
      <c r="T64" s="265">
        <f t="shared" si="25"/>
        <v>1736</v>
      </c>
      <c r="U64" s="266">
        <f t="shared" si="26"/>
        <v>160836.83709497197</v>
      </c>
      <c r="V64" s="267">
        <f t="shared" si="26"/>
        <v>56614.566657430143</v>
      </c>
      <c r="W64" s="267">
        <f t="shared" si="26"/>
        <v>217451.40375240214</v>
      </c>
      <c r="Y64" s="216"/>
    </row>
    <row r="65" spans="1:30" s="19" customFormat="1" x14ac:dyDescent="0.25">
      <c r="A65" s="182"/>
      <c r="B65" s="357"/>
      <c r="C65" s="208" t="s">
        <v>78</v>
      </c>
      <c r="D65" s="202"/>
      <c r="E65" s="136"/>
      <c r="F65" s="136"/>
      <c r="G65" s="136"/>
      <c r="H65" s="136"/>
      <c r="I65" s="136"/>
      <c r="J65" s="136">
        <v>22975</v>
      </c>
      <c r="K65" s="136"/>
      <c r="L65" s="136"/>
      <c r="M65" s="186">
        <f t="shared" si="20"/>
        <v>22975</v>
      </c>
      <c r="N65" s="21"/>
      <c r="O65" s="264">
        <v>298478.65346586826</v>
      </c>
      <c r="P65" s="264">
        <f t="shared" si="23"/>
        <v>105064.48601998563</v>
      </c>
      <c r="Q65" s="264">
        <v>403543.1394858539</v>
      </c>
      <c r="R65" s="265">
        <v>5946.7399438478014</v>
      </c>
      <c r="S65" s="265">
        <f t="shared" si="24"/>
        <v>2093.2524602344265</v>
      </c>
      <c r="T65" s="265">
        <f t="shared" si="25"/>
        <v>8039.9924040822279</v>
      </c>
      <c r="U65" s="269">
        <f t="shared" si="26"/>
        <v>304425.39340971608</v>
      </c>
      <c r="V65" s="267">
        <f t="shared" si="26"/>
        <v>107157.73848022005</v>
      </c>
      <c r="W65" s="267">
        <f t="shared" si="26"/>
        <v>411583.13188993611</v>
      </c>
      <c r="Y65" s="216"/>
    </row>
    <row r="66" spans="1:30" s="19" customFormat="1" x14ac:dyDescent="0.25">
      <c r="A66" s="182"/>
      <c r="B66" s="357"/>
      <c r="C66" s="208" t="s">
        <v>79</v>
      </c>
      <c r="D66" s="202"/>
      <c r="E66" s="136"/>
      <c r="F66" s="136"/>
      <c r="G66" s="136"/>
      <c r="H66" s="136"/>
      <c r="I66" s="136"/>
      <c r="J66" s="136"/>
      <c r="K66" s="136">
        <v>108660</v>
      </c>
      <c r="L66" s="136"/>
      <c r="M66" s="186">
        <f t="shared" si="20"/>
        <v>108660</v>
      </c>
      <c r="N66" s="21"/>
      <c r="O66" s="264">
        <v>15328.487565823219</v>
      </c>
      <c r="P66" s="264">
        <f t="shared" si="23"/>
        <v>5395.6276231697739</v>
      </c>
      <c r="Q66" s="264">
        <v>20724.115188992997</v>
      </c>
      <c r="R66" s="265">
        <v>0</v>
      </c>
      <c r="S66" s="265">
        <f t="shared" si="24"/>
        <v>0</v>
      </c>
      <c r="T66" s="265">
        <f t="shared" si="25"/>
        <v>0</v>
      </c>
      <c r="U66" s="269">
        <f t="shared" si="26"/>
        <v>15328.487565823219</v>
      </c>
      <c r="V66" s="267">
        <f t="shared" si="26"/>
        <v>5395.6276231697739</v>
      </c>
      <c r="W66" s="267">
        <f t="shared" si="26"/>
        <v>20724.115188992997</v>
      </c>
      <c r="X66" s="137"/>
      <c r="Y66" s="216"/>
      <c r="Z66" s="137"/>
      <c r="AA66" s="137"/>
      <c r="AB66" s="137"/>
      <c r="AC66" s="137"/>
      <c r="AD66" s="137"/>
    </row>
    <row r="67" spans="1:30" s="19" customFormat="1" x14ac:dyDescent="0.25">
      <c r="A67" s="182"/>
      <c r="B67" s="357"/>
      <c r="C67" s="208" t="s">
        <v>80</v>
      </c>
      <c r="D67" s="202"/>
      <c r="E67" s="136"/>
      <c r="F67" s="136"/>
      <c r="G67" s="136"/>
      <c r="H67" s="136"/>
      <c r="I67" s="136"/>
      <c r="J67" s="136"/>
      <c r="K67" s="136"/>
      <c r="L67" s="136">
        <v>37475</v>
      </c>
      <c r="M67" s="186">
        <f t="shared" si="20"/>
        <v>37475</v>
      </c>
      <c r="N67" s="21"/>
      <c r="O67" s="21">
        <f t="shared" ref="O67:W67" si="27">SUM(O61:O66)</f>
        <v>2400970.4409923744</v>
      </c>
      <c r="P67" s="21">
        <f t="shared" si="27"/>
        <v>845141.59522931557</v>
      </c>
      <c r="Q67" s="9">
        <f t="shared" si="27"/>
        <v>3246112.0362216895</v>
      </c>
      <c r="R67" s="20">
        <f t="shared" si="27"/>
        <v>59068.047337278105</v>
      </c>
      <c r="S67" s="9">
        <f t="shared" si="27"/>
        <v>20791.952662721898</v>
      </c>
      <c r="T67" s="270">
        <f t="shared" si="27"/>
        <v>79859.999999999985</v>
      </c>
      <c r="U67" s="270">
        <f t="shared" si="27"/>
        <v>2460038.4883296522</v>
      </c>
      <c r="V67" s="270">
        <f t="shared" si="27"/>
        <v>865933.54789203766</v>
      </c>
      <c r="W67" s="270">
        <f t="shared" si="27"/>
        <v>3325972.0362216895</v>
      </c>
      <c r="X67" s="220"/>
      <c r="Y67" s="220"/>
      <c r="Z67" s="220"/>
      <c r="AA67" s="220"/>
      <c r="AB67" s="220"/>
    </row>
    <row r="68" spans="1:30" s="19" customFormat="1" ht="28.5" customHeight="1" thickBot="1" x14ac:dyDescent="0.3">
      <c r="A68" s="182"/>
      <c r="B68" s="358"/>
      <c r="C68" s="207" t="s">
        <v>81</v>
      </c>
      <c r="D68" s="200">
        <f>SUM(D60:D67)</f>
        <v>0</v>
      </c>
      <c r="E68" s="194">
        <f t="shared" ref="E68:L68" si="28">SUM(E60:E67)</f>
        <v>0</v>
      </c>
      <c r="F68" s="194">
        <f t="shared" si="28"/>
        <v>0</v>
      </c>
      <c r="G68" s="194">
        <f t="shared" si="28"/>
        <v>0</v>
      </c>
      <c r="H68" s="194">
        <f t="shared" si="28"/>
        <v>0</v>
      </c>
      <c r="I68" s="194">
        <f t="shared" si="28"/>
        <v>0</v>
      </c>
      <c r="J68" s="194">
        <f t="shared" si="28"/>
        <v>413812</v>
      </c>
      <c r="K68" s="194">
        <f t="shared" si="28"/>
        <v>250328</v>
      </c>
      <c r="L68" s="194">
        <f t="shared" si="28"/>
        <v>37475</v>
      </c>
      <c r="M68" s="195">
        <f t="shared" si="20"/>
        <v>701615</v>
      </c>
      <c r="N68" s="21"/>
      <c r="O68" s="271"/>
      <c r="P68" s="220"/>
      <c r="Q68" s="167"/>
      <c r="R68" s="5"/>
      <c r="S68" s="9"/>
      <c r="T68" s="220"/>
      <c r="U68" s="220"/>
      <c r="V68" s="220"/>
      <c r="W68" s="220"/>
      <c r="X68" s="220"/>
      <c r="Y68" s="220"/>
      <c r="Z68" s="220"/>
      <c r="AA68" s="220"/>
      <c r="AB68" s="220">
        <v>3</v>
      </c>
    </row>
    <row r="69" spans="1:30" s="19" customFormat="1" x14ac:dyDescent="0.25">
      <c r="A69" s="182"/>
      <c r="B69" s="180"/>
      <c r="C69" s="214"/>
      <c r="D69" s="215"/>
      <c r="E69" s="215"/>
      <c r="F69" s="216"/>
      <c r="G69" s="215"/>
      <c r="H69" s="215"/>
      <c r="I69" s="215"/>
      <c r="J69" s="15"/>
      <c r="K69" s="15"/>
      <c r="L69" s="15"/>
      <c r="M69" s="15"/>
      <c r="N69" s="137"/>
      <c r="O69" s="221">
        <v>478326.25576923083</v>
      </c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</row>
    <row r="70" spans="1:30" x14ac:dyDescent="0.25">
      <c r="A70" s="182"/>
      <c r="B70" s="180"/>
      <c r="C70" s="214"/>
      <c r="D70" s="215"/>
      <c r="E70" s="215"/>
      <c r="F70" s="215"/>
      <c r="G70" s="215"/>
      <c r="H70" s="215"/>
      <c r="I70" s="215"/>
      <c r="J70" s="215"/>
      <c r="K70" s="215"/>
      <c r="L70" s="15"/>
      <c r="M70" s="15"/>
      <c r="N70" s="133"/>
      <c r="O70" s="221">
        <v>1002915.7167789297</v>
      </c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</row>
    <row r="71" spans="1:30" x14ac:dyDescent="0.25">
      <c r="A71" s="182"/>
      <c r="B71" s="180"/>
      <c r="C71" s="214"/>
      <c r="D71" s="215"/>
      <c r="E71" s="215"/>
      <c r="F71" s="215"/>
      <c r="G71" s="215"/>
      <c r="H71" s="215"/>
      <c r="I71" s="215"/>
      <c r="J71" s="215"/>
      <c r="K71" s="215"/>
      <c r="L71" s="15"/>
      <c r="M71" s="15"/>
      <c r="N71" s="133"/>
      <c r="O71" s="221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</row>
    <row r="72" spans="1:30" ht="16.5" thickBot="1" x14ac:dyDescent="0.3">
      <c r="A72" s="182"/>
      <c r="B72" s="7" t="s">
        <v>149</v>
      </c>
      <c r="D72" s="179"/>
      <c r="E72" s="179"/>
      <c r="F72" s="179"/>
      <c r="G72" s="179"/>
      <c r="H72" s="179"/>
      <c r="I72" s="8"/>
      <c r="J72" s="8"/>
      <c r="K72" s="8"/>
      <c r="L72" s="20"/>
      <c r="M72" s="21"/>
      <c r="N72" s="133"/>
      <c r="O72" s="221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</row>
    <row r="73" spans="1:30" ht="21.75" customHeight="1" x14ac:dyDescent="0.25">
      <c r="A73" s="182"/>
      <c r="B73" s="337" t="s">
        <v>53</v>
      </c>
      <c r="C73" s="338"/>
      <c r="D73" s="257">
        <f>D77</f>
        <v>0</v>
      </c>
      <c r="E73" s="257">
        <f t="shared" ref="E73:L73" si="29">E77</f>
        <v>119432</v>
      </c>
      <c r="F73" s="257">
        <f t="shared" si="29"/>
        <v>62293</v>
      </c>
      <c r="G73" s="257">
        <f t="shared" si="29"/>
        <v>2513</v>
      </c>
      <c r="H73" s="257">
        <f t="shared" si="29"/>
        <v>0</v>
      </c>
      <c r="I73" s="257">
        <f t="shared" si="29"/>
        <v>0</v>
      </c>
      <c r="J73" s="257">
        <f t="shared" si="29"/>
        <v>0</v>
      </c>
      <c r="K73" s="257">
        <f t="shared" si="29"/>
        <v>0</v>
      </c>
      <c r="L73" s="257">
        <f t="shared" si="29"/>
        <v>0</v>
      </c>
      <c r="M73" s="217">
        <f>SUM(D73:L73)</f>
        <v>184238</v>
      </c>
      <c r="N73" s="133"/>
      <c r="O73" s="221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</row>
    <row r="74" spans="1:30" ht="23.25" customHeight="1" thickBot="1" x14ac:dyDescent="0.3">
      <c r="A74" s="182"/>
      <c r="B74" s="339"/>
      <c r="C74" s="340"/>
      <c r="D74" s="258" t="s">
        <v>2</v>
      </c>
      <c r="E74" s="188" t="s">
        <v>3</v>
      </c>
      <c r="F74" s="188" t="s">
        <v>9</v>
      </c>
      <c r="G74" s="188" t="s">
        <v>5</v>
      </c>
      <c r="H74" s="188" t="s">
        <v>6</v>
      </c>
      <c r="I74" s="189" t="s">
        <v>54</v>
      </c>
      <c r="J74" s="189" t="s">
        <v>55</v>
      </c>
      <c r="K74" s="188" t="s">
        <v>56</v>
      </c>
      <c r="L74" s="188" t="s">
        <v>57</v>
      </c>
      <c r="M74" s="190" t="s">
        <v>8</v>
      </c>
      <c r="N74" s="133"/>
      <c r="O74" s="221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B74" s="220"/>
    </row>
    <row r="75" spans="1:30" ht="21" customHeight="1" x14ac:dyDescent="0.25">
      <c r="A75" s="182"/>
      <c r="B75" s="341" t="s">
        <v>72</v>
      </c>
      <c r="C75" s="203" t="s">
        <v>65</v>
      </c>
      <c r="D75" s="201"/>
      <c r="E75" s="196">
        <v>88337</v>
      </c>
      <c r="F75" s="196">
        <v>46075</v>
      </c>
      <c r="G75" s="196">
        <v>1859</v>
      </c>
      <c r="H75" s="196"/>
      <c r="I75" s="196"/>
      <c r="J75" s="196"/>
      <c r="K75" s="196"/>
      <c r="L75" s="196"/>
      <c r="M75" s="185">
        <f t="shared" ref="M75:M77" si="30">SUM(D75:L75)</f>
        <v>136271</v>
      </c>
      <c r="N75" s="133"/>
      <c r="O75" s="221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</row>
    <row r="76" spans="1:30" ht="20.25" customHeight="1" x14ac:dyDescent="0.25">
      <c r="A76" s="182"/>
      <c r="B76" s="342"/>
      <c r="C76" s="204" t="s">
        <v>66</v>
      </c>
      <c r="D76" s="199"/>
      <c r="E76" s="90">
        <v>31095</v>
      </c>
      <c r="F76" s="90">
        <v>16218</v>
      </c>
      <c r="G76" s="90">
        <v>654</v>
      </c>
      <c r="H76" s="90"/>
      <c r="I76" s="90"/>
      <c r="J76" s="90"/>
      <c r="K76" s="90"/>
      <c r="L76" s="90"/>
      <c r="M76" s="186">
        <f t="shared" si="30"/>
        <v>47967</v>
      </c>
      <c r="N76" s="133"/>
      <c r="O76" s="221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</row>
    <row r="77" spans="1:30" ht="36" customHeight="1" thickBot="1" x14ac:dyDescent="0.3">
      <c r="A77" s="182"/>
      <c r="B77" s="343"/>
      <c r="C77" s="207" t="s">
        <v>73</v>
      </c>
      <c r="D77" s="200">
        <f t="shared" ref="D77:L77" si="31">SUM(D75:D76)</f>
        <v>0</v>
      </c>
      <c r="E77" s="194">
        <f t="shared" si="31"/>
        <v>119432</v>
      </c>
      <c r="F77" s="194">
        <f t="shared" si="31"/>
        <v>62293</v>
      </c>
      <c r="G77" s="194">
        <f t="shared" si="31"/>
        <v>2513</v>
      </c>
      <c r="H77" s="194">
        <f t="shared" si="31"/>
        <v>0</v>
      </c>
      <c r="I77" s="194">
        <f t="shared" si="31"/>
        <v>0</v>
      </c>
      <c r="J77" s="194">
        <f t="shared" si="31"/>
        <v>0</v>
      </c>
      <c r="K77" s="194">
        <f t="shared" si="31"/>
        <v>0</v>
      </c>
      <c r="L77" s="194">
        <f t="shared" si="31"/>
        <v>0</v>
      </c>
      <c r="M77" s="195">
        <f t="shared" si="30"/>
        <v>184238</v>
      </c>
      <c r="N77" s="133"/>
      <c r="O77" s="221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</row>
    <row r="78" spans="1:30" x14ac:dyDescent="0.25">
      <c r="A78" s="182"/>
      <c r="B78" s="180"/>
      <c r="C78" s="214"/>
      <c r="D78" s="215"/>
      <c r="E78" s="215"/>
      <c r="F78" s="215"/>
      <c r="G78" s="215"/>
      <c r="H78" s="215"/>
      <c r="I78" s="215"/>
      <c r="J78" s="215"/>
      <c r="K78" s="215"/>
      <c r="L78" s="15"/>
      <c r="M78" s="15"/>
      <c r="N78" s="133"/>
      <c r="O78" s="221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</row>
    <row r="79" spans="1:30" x14ac:dyDescent="0.25">
      <c r="A79" s="182"/>
      <c r="B79" s="180"/>
      <c r="C79" s="214"/>
      <c r="D79" s="215"/>
      <c r="E79" s="215"/>
      <c r="F79" s="215"/>
      <c r="G79" s="215"/>
      <c r="H79" s="215"/>
      <c r="I79" s="215"/>
      <c r="J79" s="215"/>
      <c r="K79" s="215"/>
      <c r="L79" s="15"/>
      <c r="M79" s="15"/>
      <c r="N79" s="133"/>
      <c r="O79" s="221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</row>
    <row r="80" spans="1:30" x14ac:dyDescent="0.25">
      <c r="A80" s="184"/>
      <c r="B80" s="180"/>
      <c r="C80" s="214"/>
      <c r="D80" s="215"/>
      <c r="E80" s="215"/>
      <c r="F80" s="215"/>
      <c r="G80" s="215"/>
      <c r="H80" s="215"/>
      <c r="I80" s="215"/>
      <c r="J80" s="215"/>
      <c r="K80" s="15"/>
      <c r="L80" s="15"/>
      <c r="M80" s="15"/>
      <c r="N80" s="133"/>
      <c r="O80" s="221">
        <v>1273505.6634627217</v>
      </c>
      <c r="P80" s="220"/>
      <c r="Q80" s="220"/>
      <c r="R80" s="220"/>
      <c r="S80" s="220"/>
      <c r="T80" s="220"/>
      <c r="U80" s="220"/>
      <c r="V80" s="222" t="s">
        <v>123</v>
      </c>
      <c r="W80" s="220"/>
      <c r="X80" s="220" t="s">
        <v>122</v>
      </c>
      <c r="Y80" s="220"/>
      <c r="Z80" s="220"/>
      <c r="AA80" s="220"/>
      <c r="AB80" s="220"/>
    </row>
    <row r="81" spans="1:28" x14ac:dyDescent="0.25">
      <c r="A81" s="184"/>
      <c r="D81" s="179"/>
      <c r="E81" s="179"/>
      <c r="F81" s="179"/>
      <c r="G81" s="179"/>
      <c r="H81" s="179"/>
      <c r="I81" s="8"/>
      <c r="J81" s="8"/>
      <c r="K81" s="8"/>
      <c r="L81" s="20"/>
      <c r="M81" s="21"/>
      <c r="N81" s="133"/>
      <c r="O81" s="220"/>
      <c r="P81" s="220"/>
      <c r="Q81" s="220"/>
      <c r="R81" s="220" t="s">
        <v>122</v>
      </c>
      <c r="S81" s="220"/>
      <c r="T81" s="140">
        <v>15.578538697574571</v>
      </c>
      <c r="U81" s="221"/>
      <c r="V81" s="220"/>
      <c r="W81" s="223">
        <f>U81*35.2%</f>
        <v>0</v>
      </c>
      <c r="X81" s="220"/>
      <c r="Y81" s="220"/>
      <c r="Z81" s="220"/>
      <c r="AA81" s="220"/>
      <c r="AB81" s="220"/>
    </row>
    <row r="82" spans="1:28" s="19" customFormat="1" ht="15" customHeight="1" thickBot="1" x14ac:dyDescent="0.3">
      <c r="A82" s="181"/>
      <c r="B82" s="7" t="s">
        <v>142</v>
      </c>
      <c r="C82" s="137"/>
      <c r="D82" s="179"/>
      <c r="E82" s="179"/>
      <c r="F82" s="179"/>
      <c r="G82" s="179"/>
      <c r="H82" s="179"/>
      <c r="I82" s="8"/>
      <c r="J82" s="8"/>
      <c r="K82" s="8"/>
      <c r="L82" s="20"/>
      <c r="M82" s="21"/>
      <c r="N82" s="138"/>
      <c r="O82" s="220"/>
      <c r="P82" s="272">
        <v>630</v>
      </c>
      <c r="Q82" s="272">
        <v>610</v>
      </c>
      <c r="R82" s="272">
        <v>620</v>
      </c>
      <c r="S82" s="220"/>
      <c r="T82" s="220"/>
      <c r="U82" s="220"/>
      <c r="V82" s="220"/>
      <c r="W82" s="220"/>
      <c r="X82" s="220"/>
      <c r="Y82" s="220"/>
      <c r="Z82" s="220"/>
      <c r="AA82" s="220"/>
      <c r="AB82" s="220"/>
    </row>
    <row r="83" spans="1:28" s="19" customFormat="1" x14ac:dyDescent="0.25">
      <c r="A83" s="182"/>
      <c r="B83" s="337" t="s">
        <v>53</v>
      </c>
      <c r="C83" s="338"/>
      <c r="D83" s="257">
        <f>D87+D90</f>
        <v>2724</v>
      </c>
      <c r="E83" s="187">
        <f t="shared" ref="E83:L83" si="32">E87+E90</f>
        <v>7463</v>
      </c>
      <c r="F83" s="187">
        <f t="shared" si="32"/>
        <v>7936</v>
      </c>
      <c r="G83" s="187">
        <f t="shared" si="32"/>
        <v>70485</v>
      </c>
      <c r="H83" s="187">
        <f t="shared" si="32"/>
        <v>2876</v>
      </c>
      <c r="I83" s="187">
        <f t="shared" si="32"/>
        <v>213392</v>
      </c>
      <c r="J83" s="187">
        <f t="shared" si="32"/>
        <v>0</v>
      </c>
      <c r="K83" s="187">
        <f t="shared" si="32"/>
        <v>0</v>
      </c>
      <c r="L83" s="187">
        <f t="shared" si="32"/>
        <v>0</v>
      </c>
      <c r="M83" s="217">
        <f>SUM(D83:L83)</f>
        <v>304876</v>
      </c>
      <c r="N83" s="52"/>
      <c r="O83" s="273" t="s">
        <v>143</v>
      </c>
      <c r="P83" s="274">
        <v>211904</v>
      </c>
      <c r="Q83" s="274">
        <v>156734</v>
      </c>
      <c r="R83" s="274">
        <f>P83-Q83</f>
        <v>55170</v>
      </c>
      <c r="S83" s="271"/>
      <c r="T83" s="220"/>
      <c r="U83" s="220"/>
      <c r="V83" s="220"/>
      <c r="W83" s="220"/>
      <c r="X83" s="220"/>
      <c r="Y83" s="220"/>
      <c r="Z83" s="220"/>
      <c r="AA83" s="220"/>
      <c r="AB83" s="220"/>
    </row>
    <row r="84" spans="1:28" s="19" customFormat="1" ht="15" customHeight="1" thickBot="1" x14ac:dyDescent="0.3">
      <c r="A84" s="179"/>
      <c r="B84" s="339"/>
      <c r="C84" s="340"/>
      <c r="D84" s="258" t="s">
        <v>2</v>
      </c>
      <c r="E84" s="188" t="s">
        <v>3</v>
      </c>
      <c r="F84" s="188" t="s">
        <v>9</v>
      </c>
      <c r="G84" s="188" t="s">
        <v>5</v>
      </c>
      <c r="H84" s="188" t="s">
        <v>6</v>
      </c>
      <c r="I84" s="189" t="s">
        <v>54</v>
      </c>
      <c r="J84" s="189" t="s">
        <v>55</v>
      </c>
      <c r="K84" s="188" t="s">
        <v>56</v>
      </c>
      <c r="L84" s="188" t="s">
        <v>57</v>
      </c>
      <c r="M84" s="190" t="s">
        <v>8</v>
      </c>
      <c r="N84" s="275"/>
      <c r="O84" s="276" t="s">
        <v>144</v>
      </c>
      <c r="P84" s="277">
        <v>75597</v>
      </c>
      <c r="Q84" s="277">
        <v>55915</v>
      </c>
      <c r="R84" s="277">
        <f>P84-Q84</f>
        <v>19682</v>
      </c>
      <c r="S84" s="271"/>
      <c r="T84" s="220"/>
      <c r="U84" s="220"/>
      <c r="V84" s="220"/>
      <c r="W84" s="220"/>
      <c r="X84" s="220"/>
      <c r="Y84" s="220"/>
      <c r="Z84" s="220"/>
      <c r="AA84" s="220"/>
      <c r="AB84" s="220"/>
    </row>
    <row r="85" spans="1:28" s="19" customFormat="1" ht="21.75" customHeight="1" x14ac:dyDescent="0.25">
      <c r="A85" s="179"/>
      <c r="B85" s="341" t="s">
        <v>145</v>
      </c>
      <c r="C85" s="203" t="s">
        <v>65</v>
      </c>
      <c r="D85" s="201"/>
      <c r="E85" s="201"/>
      <c r="F85" s="201"/>
      <c r="G85" s="201"/>
      <c r="H85" s="201"/>
      <c r="I85" s="201">
        <v>124681</v>
      </c>
      <c r="J85" s="201">
        <f>$Q$90*V101/100</f>
        <v>0</v>
      </c>
      <c r="K85" s="196"/>
      <c r="L85" s="196"/>
      <c r="M85" s="185">
        <f t="shared" ref="M85:M90" si="33">SUM(D85:L85)</f>
        <v>124681</v>
      </c>
      <c r="N85" s="275"/>
      <c r="O85" s="276" t="s">
        <v>146</v>
      </c>
      <c r="P85" s="277">
        <v>136307</v>
      </c>
      <c r="Q85" s="277">
        <v>100819</v>
      </c>
      <c r="R85" s="277">
        <f>P85-Q85</f>
        <v>35488</v>
      </c>
      <c r="S85" s="270"/>
      <c r="T85" s="220"/>
      <c r="U85" s="220"/>
      <c r="V85" s="220"/>
      <c r="W85" s="220"/>
      <c r="X85" s="220"/>
      <c r="Y85" s="220"/>
      <c r="Z85" s="220"/>
      <c r="AA85" s="220"/>
      <c r="AB85" s="220"/>
    </row>
    <row r="86" spans="1:28" s="19" customFormat="1" ht="27.75" customHeight="1" x14ac:dyDescent="0.25">
      <c r="A86" s="179"/>
      <c r="B86" s="342"/>
      <c r="C86" s="204" t="s">
        <v>66</v>
      </c>
      <c r="D86" s="199"/>
      <c r="E86" s="199"/>
      <c r="F86" s="199"/>
      <c r="G86" s="199"/>
      <c r="H86" s="199"/>
      <c r="I86" s="199">
        <v>43888</v>
      </c>
      <c r="J86" s="90"/>
      <c r="K86" s="90"/>
      <c r="L86" s="90"/>
      <c r="M86" s="186">
        <f t="shared" si="33"/>
        <v>43888</v>
      </c>
      <c r="N86" s="275"/>
      <c r="O86" s="273" t="s">
        <v>147</v>
      </c>
      <c r="P86" s="274">
        <v>81593</v>
      </c>
      <c r="Q86" s="274">
        <v>60350</v>
      </c>
      <c r="R86" s="274">
        <v>21243</v>
      </c>
      <c r="S86" s="271"/>
      <c r="T86" s="270"/>
      <c r="U86" s="220"/>
      <c r="V86" s="220"/>
      <c r="W86" s="220"/>
      <c r="X86" s="220"/>
      <c r="Y86" s="220"/>
      <c r="Z86" s="220"/>
      <c r="AA86" s="220"/>
      <c r="AB86" s="220"/>
    </row>
    <row r="87" spans="1:28" s="19" customFormat="1" ht="31.5" customHeight="1" thickBot="1" x14ac:dyDescent="0.3">
      <c r="A87" s="179"/>
      <c r="B87" s="343"/>
      <c r="C87" s="209" t="s">
        <v>73</v>
      </c>
      <c r="D87" s="210">
        <f t="shared" ref="D87:L87" si="34">SUM(D85:D86)</f>
        <v>0</v>
      </c>
      <c r="E87" s="211">
        <f t="shared" si="34"/>
        <v>0</v>
      </c>
      <c r="F87" s="211">
        <f t="shared" si="34"/>
        <v>0</v>
      </c>
      <c r="G87" s="211">
        <f t="shared" si="34"/>
        <v>0</v>
      </c>
      <c r="H87" s="211">
        <f t="shared" si="34"/>
        <v>0</v>
      </c>
      <c r="I87" s="211">
        <f t="shared" si="34"/>
        <v>168569</v>
      </c>
      <c r="J87" s="211">
        <f t="shared" si="34"/>
        <v>0</v>
      </c>
      <c r="K87" s="211">
        <f t="shared" si="34"/>
        <v>0</v>
      </c>
      <c r="L87" s="211">
        <f t="shared" si="34"/>
        <v>0</v>
      </c>
      <c r="M87" s="212">
        <f t="shared" si="33"/>
        <v>168569</v>
      </c>
      <c r="N87" s="275"/>
      <c r="O87" s="273" t="s">
        <v>106</v>
      </c>
      <c r="P87" s="274">
        <v>1623</v>
      </c>
      <c r="Q87" s="274">
        <v>1200</v>
      </c>
      <c r="R87" s="274">
        <v>423</v>
      </c>
      <c r="S87" s="272"/>
      <c r="T87" s="270"/>
      <c r="U87" s="220"/>
      <c r="V87" s="220"/>
      <c r="W87" s="220"/>
      <c r="X87" s="220"/>
      <c r="Y87" s="220"/>
      <c r="Z87" s="220"/>
      <c r="AA87" s="220"/>
      <c r="AB87" s="220"/>
    </row>
    <row r="88" spans="1:28" ht="25.5" customHeight="1" x14ac:dyDescent="0.25">
      <c r="A88" s="182"/>
      <c r="B88" s="341" t="s">
        <v>72</v>
      </c>
      <c r="C88" s="203" t="s">
        <v>65</v>
      </c>
      <c r="D88" s="201">
        <v>2015</v>
      </c>
      <c r="E88" s="196">
        <v>5520</v>
      </c>
      <c r="F88" s="196">
        <v>5870</v>
      </c>
      <c r="G88" s="196">
        <v>52134</v>
      </c>
      <c r="H88" s="196">
        <v>2127</v>
      </c>
      <c r="I88" s="196">
        <v>33153</v>
      </c>
      <c r="J88" s="196"/>
      <c r="K88" s="196"/>
      <c r="L88" s="196"/>
      <c r="M88" s="185">
        <f>SUM(D88:L88)</f>
        <v>100819</v>
      </c>
      <c r="N88" s="20"/>
      <c r="O88" s="273" t="s">
        <v>148</v>
      </c>
      <c r="P88" s="274">
        <v>9756</v>
      </c>
      <c r="Q88" s="274">
        <v>7216</v>
      </c>
      <c r="R88" s="274">
        <f>P88-Q88</f>
        <v>2540</v>
      </c>
      <c r="S88" s="272"/>
      <c r="T88" s="220"/>
      <c r="U88" s="220"/>
      <c r="V88" s="220"/>
      <c r="W88" s="220"/>
      <c r="X88" s="220"/>
      <c r="Y88" s="220"/>
      <c r="Z88" s="220"/>
      <c r="AA88" s="220"/>
      <c r="AB88" s="220"/>
    </row>
    <row r="89" spans="1:28" ht="27.75" customHeight="1" x14ac:dyDescent="0.25">
      <c r="B89" s="342"/>
      <c r="C89" s="204" t="s">
        <v>66</v>
      </c>
      <c r="D89" s="278">
        <v>709</v>
      </c>
      <c r="E89" s="266">
        <v>1943</v>
      </c>
      <c r="F89" s="266">
        <v>2066</v>
      </c>
      <c r="G89" s="266">
        <v>18351</v>
      </c>
      <c r="H89" s="266">
        <v>749</v>
      </c>
      <c r="I89" s="266">
        <v>11670</v>
      </c>
      <c r="J89" s="90"/>
      <c r="K89" s="90"/>
      <c r="L89" s="90"/>
      <c r="M89" s="186">
        <f>SUM(D89:L89)</f>
        <v>35488</v>
      </c>
      <c r="N89" s="20"/>
      <c r="O89" s="272"/>
      <c r="P89" s="279">
        <f>P83+P86+P87+P88</f>
        <v>304876</v>
      </c>
      <c r="Q89" s="279">
        <f t="shared" ref="Q89:R89" si="35">Q83+Q86+Q87+Q88</f>
        <v>225500</v>
      </c>
      <c r="R89" s="279">
        <f t="shared" si="35"/>
        <v>79376</v>
      </c>
      <c r="S89" s="220"/>
      <c r="T89" s="220"/>
      <c r="U89" s="220"/>
      <c r="V89" s="220"/>
      <c r="W89" s="220"/>
      <c r="X89" s="220"/>
      <c r="Y89" s="220"/>
      <c r="Z89" s="220"/>
      <c r="AA89" s="220"/>
      <c r="AB89" s="220"/>
    </row>
    <row r="90" spans="1:28" ht="28.5" customHeight="1" thickBot="1" x14ac:dyDescent="0.3">
      <c r="B90" s="343"/>
      <c r="C90" s="207" t="s">
        <v>73</v>
      </c>
      <c r="D90" s="200">
        <f>SUM(D88:D89)</f>
        <v>2724</v>
      </c>
      <c r="E90" s="200">
        <f t="shared" ref="E90:L90" si="36">SUM(E88:E89)</f>
        <v>7463</v>
      </c>
      <c r="F90" s="200">
        <f t="shared" si="36"/>
        <v>7936</v>
      </c>
      <c r="G90" s="200">
        <f t="shared" si="36"/>
        <v>70485</v>
      </c>
      <c r="H90" s="200">
        <f t="shared" si="36"/>
        <v>2876</v>
      </c>
      <c r="I90" s="200">
        <f t="shared" si="36"/>
        <v>44823</v>
      </c>
      <c r="J90" s="194">
        <f t="shared" si="36"/>
        <v>0</v>
      </c>
      <c r="K90" s="194">
        <f t="shared" si="36"/>
        <v>0</v>
      </c>
      <c r="L90" s="194">
        <f t="shared" si="36"/>
        <v>0</v>
      </c>
      <c r="M90" s="195">
        <f t="shared" si="33"/>
        <v>136307</v>
      </c>
      <c r="N90" s="20"/>
      <c r="O90" s="280" t="s">
        <v>144</v>
      </c>
      <c r="P90" s="277">
        <f>P84+P86+P87+P88</f>
        <v>168569</v>
      </c>
      <c r="Q90" s="277">
        <f t="shared" ref="Q90:R90" si="37">Q84+Q86+Q87+Q88</f>
        <v>124681</v>
      </c>
      <c r="R90" s="277">
        <f t="shared" si="37"/>
        <v>43888</v>
      </c>
      <c r="S90" s="220"/>
      <c r="T90" s="220"/>
      <c r="U90" s="220"/>
      <c r="V90" s="220"/>
      <c r="W90" s="220"/>
      <c r="X90" s="220"/>
      <c r="Y90" s="220"/>
      <c r="Z90" s="220"/>
      <c r="AA90" s="220"/>
      <c r="AB90" s="220"/>
    </row>
    <row r="91" spans="1:28" ht="17.25" customHeight="1" x14ac:dyDescent="0.25">
      <c r="B91" s="281"/>
      <c r="C91" s="282"/>
      <c r="D91" s="40"/>
      <c r="E91" s="40"/>
      <c r="F91" s="40"/>
      <c r="G91" s="40"/>
      <c r="H91" s="40"/>
      <c r="I91" s="40"/>
      <c r="J91" s="283"/>
      <c r="K91" s="283"/>
      <c r="L91" s="283"/>
      <c r="M91" s="283"/>
      <c r="O91" s="284" t="s">
        <v>146</v>
      </c>
      <c r="P91" s="277">
        <f>P85</f>
        <v>136307</v>
      </c>
      <c r="Q91" s="277">
        <f t="shared" ref="Q91:R91" si="38">Q85</f>
        <v>100819</v>
      </c>
      <c r="R91" s="277">
        <f t="shared" si="38"/>
        <v>35488</v>
      </c>
      <c r="S91" s="220"/>
      <c r="T91" s="220"/>
      <c r="U91" s="220"/>
      <c r="V91" s="220"/>
      <c r="W91" s="220"/>
      <c r="X91" s="220"/>
      <c r="Y91" s="220"/>
      <c r="Z91" s="220"/>
      <c r="AA91" s="220"/>
      <c r="AB91" s="220"/>
    </row>
    <row r="92" spans="1:28" ht="18.75" customHeight="1" x14ac:dyDescent="0.25">
      <c r="B92" s="281"/>
      <c r="C92" s="283"/>
      <c r="D92" s="40"/>
      <c r="E92" s="40"/>
      <c r="F92" s="40"/>
      <c r="G92" s="40"/>
      <c r="H92" s="40"/>
      <c r="I92" s="40"/>
      <c r="J92" s="283"/>
      <c r="K92" s="283"/>
      <c r="L92" s="283"/>
      <c r="M92" s="283"/>
      <c r="O92" s="284"/>
      <c r="P92" s="277"/>
      <c r="Q92" s="277"/>
      <c r="R92" s="277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</row>
    <row r="93" spans="1:28" ht="17.25" customHeight="1" x14ac:dyDescent="0.25">
      <c r="B93" s="281"/>
      <c r="C93" s="283"/>
      <c r="D93" s="285"/>
      <c r="E93" s="285"/>
      <c r="F93" s="285"/>
      <c r="G93" s="285"/>
      <c r="H93" s="285"/>
      <c r="I93" s="285"/>
      <c r="J93" s="283"/>
      <c r="K93" s="283"/>
      <c r="L93" s="283"/>
      <c r="M93" s="283"/>
      <c r="W93" s="220"/>
      <c r="X93" s="220"/>
      <c r="Y93" s="220"/>
      <c r="Z93" s="220"/>
      <c r="AA93" s="220"/>
      <c r="AB93" s="220"/>
    </row>
    <row r="94" spans="1:28" ht="17.25" customHeight="1" x14ac:dyDescent="0.25">
      <c r="B94" s="281"/>
      <c r="C94" s="283"/>
      <c r="D94" s="283"/>
      <c r="E94" s="283"/>
      <c r="F94" s="283"/>
      <c r="G94" s="283"/>
      <c r="H94" s="283"/>
      <c r="I94" s="16"/>
      <c r="J94" s="283"/>
      <c r="K94" s="283"/>
      <c r="L94" s="283"/>
      <c r="M94" s="283"/>
      <c r="W94" s="272"/>
      <c r="X94" s="220"/>
      <c r="Y94" s="220"/>
      <c r="Z94" s="220"/>
      <c r="AA94" s="220"/>
      <c r="AB94" s="220"/>
    </row>
    <row r="95" spans="1:28" ht="17.25" customHeight="1" x14ac:dyDescent="0.25">
      <c r="B95" s="281"/>
      <c r="J95" s="283"/>
      <c r="K95" s="283"/>
      <c r="L95" s="283"/>
      <c r="M95" s="283"/>
      <c r="P95" s="5"/>
      <c r="W95" s="272"/>
      <c r="X95" s="220"/>
      <c r="Y95" s="220"/>
      <c r="Z95" s="220"/>
      <c r="AA95" s="220"/>
      <c r="AB95" s="220"/>
    </row>
    <row r="96" spans="1:28" ht="17.25" customHeight="1" x14ac:dyDescent="0.25">
      <c r="B96" s="281"/>
      <c r="J96" s="283"/>
      <c r="K96" s="283"/>
      <c r="L96" s="283"/>
      <c r="M96" s="283"/>
      <c r="W96" s="272"/>
      <c r="X96" s="220"/>
      <c r="Y96" s="220"/>
      <c r="Z96" s="220"/>
      <c r="AA96" s="220"/>
      <c r="AB96" s="220"/>
    </row>
    <row r="97" spans="2:28" ht="17.25" customHeight="1" x14ac:dyDescent="0.25">
      <c r="B97" s="281"/>
      <c r="J97" s="283"/>
      <c r="K97" s="283"/>
      <c r="L97" s="283"/>
      <c r="M97" s="283"/>
      <c r="W97" s="272"/>
      <c r="X97" s="220"/>
      <c r="Y97" s="220"/>
      <c r="Z97" s="220"/>
      <c r="AA97" s="220"/>
      <c r="AB97" s="220"/>
    </row>
    <row r="98" spans="2:28" x14ac:dyDescent="0.25">
      <c r="B98" s="283"/>
      <c r="J98" s="16"/>
      <c r="K98" s="16"/>
      <c r="L98" s="16"/>
      <c r="M98" s="16"/>
      <c r="W98" s="8"/>
    </row>
    <row r="99" spans="2:28" x14ac:dyDescent="0.25"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W99" s="8"/>
    </row>
    <row r="100" spans="2:28" ht="30" customHeight="1" x14ac:dyDescent="0.25"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</row>
    <row r="101" spans="2:28" x14ac:dyDescent="0.25"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</row>
    <row r="102" spans="2:28" ht="30.75" customHeight="1" x14ac:dyDescent="0.25"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</row>
    <row r="103" spans="2:28" ht="27" customHeight="1" x14ac:dyDescent="0.25"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</row>
    <row r="104" spans="2:28" ht="34.5" customHeight="1" x14ac:dyDescent="0.25"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</row>
    <row r="105" spans="2:28" x14ac:dyDescent="0.25">
      <c r="B105" s="283"/>
      <c r="C105" s="283"/>
      <c r="D105" s="275"/>
      <c r="E105" s="275"/>
      <c r="F105" s="184"/>
      <c r="G105" s="275"/>
      <c r="H105" s="275"/>
      <c r="I105" s="20"/>
      <c r="J105" s="16"/>
      <c r="K105" s="16"/>
      <c r="L105" s="16"/>
      <c r="M105" s="16"/>
    </row>
    <row r="106" spans="2:28" x14ac:dyDescent="0.25">
      <c r="B106" s="283"/>
      <c r="C106" s="283"/>
      <c r="D106" s="275"/>
      <c r="E106" s="275"/>
      <c r="F106" s="275"/>
      <c r="G106" s="275"/>
      <c r="H106" s="275"/>
      <c r="I106" s="20"/>
      <c r="J106" s="16"/>
      <c r="K106" s="16"/>
      <c r="L106" s="16"/>
      <c r="M106" s="16"/>
    </row>
    <row r="107" spans="2:28" x14ac:dyDescent="0.25">
      <c r="B107" s="283"/>
      <c r="C107" s="283"/>
      <c r="D107" s="285"/>
      <c r="E107" s="285"/>
      <c r="F107" s="285"/>
      <c r="G107" s="285"/>
      <c r="H107" s="285"/>
      <c r="I107" s="285"/>
      <c r="J107" s="16"/>
      <c r="K107" s="16"/>
      <c r="L107" s="16"/>
      <c r="M107" s="16"/>
    </row>
    <row r="108" spans="2:28" x14ac:dyDescent="0.25">
      <c r="B108" s="283"/>
      <c r="C108" s="283"/>
      <c r="D108" s="283"/>
      <c r="E108" s="226"/>
      <c r="F108" s="226"/>
      <c r="G108" s="16"/>
      <c r="H108" s="16"/>
      <c r="I108" s="16"/>
      <c r="J108" s="16"/>
      <c r="K108" s="16"/>
      <c r="L108" s="16"/>
      <c r="M108" s="16"/>
    </row>
    <row r="109" spans="2:28" x14ac:dyDescent="0.25">
      <c r="B109" s="283"/>
      <c r="C109" s="283"/>
      <c r="D109" s="283"/>
      <c r="E109" s="16"/>
      <c r="F109" s="16"/>
      <c r="G109" s="16"/>
      <c r="H109" s="16"/>
      <c r="I109" s="16"/>
      <c r="J109" s="16"/>
      <c r="K109" s="16"/>
      <c r="L109" s="16"/>
      <c r="M109" s="260"/>
    </row>
    <row r="110" spans="2:28" hidden="1" x14ac:dyDescent="0.25">
      <c r="B110" s="283"/>
      <c r="C110" s="283"/>
      <c r="D110" s="283"/>
      <c r="E110" s="283"/>
      <c r="F110" s="283"/>
      <c r="G110" s="283"/>
      <c r="H110" s="283"/>
      <c r="I110" s="16"/>
      <c r="J110" s="16"/>
      <c r="K110" s="16"/>
      <c r="L110" s="16"/>
      <c r="M110" s="226"/>
    </row>
    <row r="111" spans="2:28" ht="15.75" hidden="1" x14ac:dyDescent="0.25">
      <c r="B111" s="13" t="s">
        <v>124</v>
      </c>
      <c r="C111" s="13"/>
      <c r="D111" s="228">
        <v>60350</v>
      </c>
      <c r="E111" s="240">
        <v>610</v>
      </c>
      <c r="F111" s="13"/>
      <c r="G111" s="13"/>
      <c r="H111" s="167"/>
      <c r="I111" s="167"/>
      <c r="J111" s="167"/>
      <c r="L111" s="16"/>
      <c r="M111" s="226"/>
      <c r="N111" s="38">
        <f>M39+M73+M83</f>
        <v>15405752</v>
      </c>
    </row>
    <row r="112" spans="2:28" ht="16.5" hidden="1" thickBot="1" x14ac:dyDescent="0.3">
      <c r="B112" s="229" t="s">
        <v>125</v>
      </c>
      <c r="C112" s="229"/>
      <c r="D112" s="230">
        <v>1200</v>
      </c>
      <c r="E112" s="241">
        <v>610</v>
      </c>
      <c r="F112" s="13"/>
      <c r="G112" s="232"/>
      <c r="H112" s="232"/>
      <c r="I112" s="232"/>
      <c r="J112" s="167"/>
      <c r="L112" s="226"/>
      <c r="M112" s="16"/>
    </row>
    <row r="113" spans="2:13" ht="16.5" hidden="1" thickTop="1" x14ac:dyDescent="0.25">
      <c r="B113" s="7" t="s">
        <v>0</v>
      </c>
      <c r="C113" s="13"/>
      <c r="D113" s="233">
        <f>SUM(D111:D112)</f>
        <v>61550</v>
      </c>
      <c r="E113" s="240">
        <v>610</v>
      </c>
      <c r="F113" s="13"/>
      <c r="G113" s="13"/>
      <c r="H113" s="167"/>
      <c r="I113" s="167"/>
      <c r="J113" s="167"/>
      <c r="L113" s="16"/>
      <c r="M113" s="16"/>
    </row>
    <row r="114" spans="2:13" ht="15.75" hidden="1" x14ac:dyDescent="0.25">
      <c r="B114" s="13"/>
      <c r="C114" s="13"/>
      <c r="D114" s="13"/>
      <c r="E114" s="242"/>
      <c r="F114" s="13"/>
      <c r="G114" s="13"/>
      <c r="H114" s="167"/>
      <c r="I114" s="167"/>
      <c r="J114" s="167"/>
      <c r="L114" s="16"/>
      <c r="M114" s="16"/>
    </row>
    <row r="115" spans="2:13" ht="15.75" hidden="1" x14ac:dyDescent="0.25">
      <c r="B115" s="13"/>
      <c r="C115" s="13"/>
      <c r="D115" s="13"/>
      <c r="E115" s="242"/>
      <c r="F115" s="13"/>
      <c r="G115" s="13"/>
      <c r="H115" s="167"/>
      <c r="I115" s="167"/>
      <c r="J115" s="167"/>
      <c r="L115" s="16"/>
      <c r="M115" s="16"/>
    </row>
    <row r="116" spans="2:13" ht="15.75" hidden="1" x14ac:dyDescent="0.25">
      <c r="B116" s="13"/>
      <c r="C116" s="13"/>
      <c r="D116" s="13"/>
      <c r="E116" s="242"/>
      <c r="F116" s="13"/>
      <c r="G116" s="13"/>
      <c r="H116" s="167"/>
      <c r="I116" s="167"/>
      <c r="J116" s="167"/>
      <c r="L116" s="16"/>
      <c r="M116" s="16"/>
    </row>
    <row r="117" spans="2:13" ht="15.75" hidden="1" x14ac:dyDescent="0.25">
      <c r="B117" s="13"/>
      <c r="C117" s="13"/>
      <c r="D117" s="228"/>
      <c r="E117" s="240"/>
      <c r="F117" s="167"/>
      <c r="G117" s="228"/>
      <c r="H117" s="240"/>
      <c r="I117" s="20"/>
      <c r="J117" s="243"/>
    </row>
    <row r="118" spans="2:13" ht="15.75" hidden="1" x14ac:dyDescent="0.25">
      <c r="B118" s="13" t="s">
        <v>126</v>
      </c>
      <c r="C118" s="13"/>
      <c r="D118" s="228">
        <v>75597</v>
      </c>
      <c r="E118" s="240">
        <v>630</v>
      </c>
      <c r="F118" s="237" t="s">
        <v>128</v>
      </c>
      <c r="G118" s="228">
        <v>55915</v>
      </c>
      <c r="H118" s="240">
        <v>610</v>
      </c>
      <c r="I118" s="20">
        <v>19682</v>
      </c>
      <c r="J118" s="243">
        <v>620</v>
      </c>
    </row>
    <row r="119" spans="2:13" ht="16.5" hidden="1" thickBot="1" x14ac:dyDescent="0.3">
      <c r="B119" s="229" t="s">
        <v>127</v>
      </c>
      <c r="C119" s="229"/>
      <c r="D119" s="230">
        <v>136307</v>
      </c>
      <c r="E119" s="241">
        <v>630</v>
      </c>
      <c r="F119" s="231"/>
      <c r="G119" s="230">
        <v>100819</v>
      </c>
      <c r="H119" s="241">
        <v>610</v>
      </c>
      <c r="I119" s="234">
        <v>35488</v>
      </c>
      <c r="J119" s="244">
        <v>620</v>
      </c>
    </row>
    <row r="120" spans="2:13" ht="16.5" hidden="1" thickTop="1" x14ac:dyDescent="0.25">
      <c r="B120" s="7" t="s">
        <v>0</v>
      </c>
      <c r="C120" s="13"/>
      <c r="D120" s="235">
        <f>SUM(D117:D119)</f>
        <v>211904</v>
      </c>
      <c r="E120" s="240"/>
      <c r="F120" s="7"/>
      <c r="G120" s="233">
        <f>SUM(G117:G119)</f>
        <v>156734</v>
      </c>
      <c r="H120" s="106"/>
      <c r="I120" s="236">
        <f>SUM(I117:I119)</f>
        <v>55170</v>
      </c>
      <c r="J120" s="167"/>
    </row>
    <row r="121" spans="2:13" ht="15.75" hidden="1" x14ac:dyDescent="0.25">
      <c r="B121" s="13"/>
      <c r="C121" s="13"/>
      <c r="D121" s="228"/>
      <c r="E121" s="240"/>
      <c r="F121" s="13"/>
      <c r="G121" s="13"/>
      <c r="H121" s="167"/>
      <c r="I121" s="167"/>
      <c r="J121" s="167"/>
    </row>
    <row r="122" spans="2:13" hidden="1" x14ac:dyDescent="0.25"/>
    <row r="123" spans="2:13" hidden="1" x14ac:dyDescent="0.25"/>
    <row r="124" spans="2:13" ht="15.75" hidden="1" x14ac:dyDescent="0.25">
      <c r="B124" s="232"/>
      <c r="C124" s="13"/>
      <c r="D124" s="228"/>
      <c r="E124" s="240"/>
      <c r="F124" s="13"/>
      <c r="G124" s="232"/>
      <c r="H124" s="167"/>
      <c r="I124" s="167"/>
      <c r="J124" s="167"/>
      <c r="K124" s="167"/>
    </row>
    <row r="125" spans="2:13" ht="15.75" hidden="1" x14ac:dyDescent="0.25">
      <c r="B125" s="13" t="s">
        <v>129</v>
      </c>
      <c r="C125" s="13"/>
      <c r="D125" s="228">
        <v>10960.798816568047</v>
      </c>
      <c r="E125" s="240">
        <v>610</v>
      </c>
      <c r="F125" s="13"/>
      <c r="G125" s="232">
        <v>3858.2011834319528</v>
      </c>
      <c r="H125" s="243">
        <v>620</v>
      </c>
      <c r="I125" s="167"/>
      <c r="J125" s="5">
        <v>14819</v>
      </c>
      <c r="K125" s="243">
        <v>630</v>
      </c>
    </row>
    <row r="126" spans="2:13" ht="15.75" hidden="1" x14ac:dyDescent="0.25">
      <c r="B126" s="13" t="s">
        <v>130</v>
      </c>
      <c r="C126" s="13"/>
      <c r="D126" s="228">
        <v>33390.532544378693</v>
      </c>
      <c r="E126" s="240">
        <v>610</v>
      </c>
      <c r="F126" s="13"/>
      <c r="G126" s="232">
        <v>11753.467455621301</v>
      </c>
      <c r="H126" s="243">
        <v>620</v>
      </c>
      <c r="I126" s="167"/>
      <c r="J126" s="5">
        <v>45143.999999999993</v>
      </c>
      <c r="K126" s="243">
        <v>630</v>
      </c>
    </row>
    <row r="127" spans="2:13" ht="16.5" hidden="1" thickBot="1" x14ac:dyDescent="0.3">
      <c r="B127" s="229" t="s">
        <v>131</v>
      </c>
      <c r="C127" s="229"/>
      <c r="D127" s="230">
        <v>14716.715976331359</v>
      </c>
      <c r="E127" s="241">
        <v>610</v>
      </c>
      <c r="F127" s="229"/>
      <c r="G127" s="286">
        <v>5180.2840236686388</v>
      </c>
      <c r="H127" s="244">
        <v>620</v>
      </c>
      <c r="I127" s="287"/>
      <c r="J127" s="288">
        <v>19897</v>
      </c>
      <c r="K127" s="244">
        <v>630</v>
      </c>
    </row>
    <row r="128" spans="2:13" ht="16.5" hidden="1" thickTop="1" x14ac:dyDescent="0.25">
      <c r="B128" s="238" t="s">
        <v>0</v>
      </c>
      <c r="C128" s="106"/>
      <c r="D128" s="236">
        <f>SUM(D125:D127)</f>
        <v>59068.047337278105</v>
      </c>
      <c r="E128" s="106"/>
      <c r="F128" s="5"/>
      <c r="G128" s="236">
        <v>20791.952662721895</v>
      </c>
      <c r="H128" s="167"/>
      <c r="I128" s="167"/>
      <c r="J128" s="236">
        <v>79860</v>
      </c>
      <c r="K128" s="167"/>
    </row>
    <row r="129" spans="2:11" ht="15.75" hidden="1" x14ac:dyDescent="0.25">
      <c r="B129" s="238"/>
      <c r="C129" s="106"/>
      <c r="D129" s="236"/>
      <c r="E129" s="106"/>
      <c r="F129" s="167"/>
      <c r="G129" s="5"/>
      <c r="H129" s="167"/>
      <c r="I129" s="167"/>
      <c r="J129" s="167"/>
      <c r="K129" s="167"/>
    </row>
    <row r="130" spans="2:11" hidden="1" x14ac:dyDescent="0.25">
      <c r="B130" s="291" t="s">
        <v>132</v>
      </c>
      <c r="C130" s="291"/>
      <c r="D130" s="292">
        <v>9756</v>
      </c>
      <c r="E130" s="293">
        <v>630</v>
      </c>
      <c r="F130" s="167"/>
      <c r="G130" s="5"/>
      <c r="H130" s="167"/>
      <c r="I130" s="167"/>
      <c r="J130" s="167"/>
      <c r="K130" s="167"/>
    </row>
    <row r="131" spans="2:11" ht="15.75" hidden="1" x14ac:dyDescent="0.25">
      <c r="B131" s="291"/>
      <c r="C131" s="291"/>
      <c r="D131" s="292"/>
      <c r="E131" s="293"/>
      <c r="F131" s="237" t="s">
        <v>128</v>
      </c>
      <c r="G131" s="228">
        <v>7216</v>
      </c>
      <c r="H131" s="240">
        <v>610</v>
      </c>
      <c r="I131" s="20">
        <v>2540</v>
      </c>
      <c r="J131" s="243">
        <v>620</v>
      </c>
      <c r="K131" s="167"/>
    </row>
    <row r="132" spans="2:11" hidden="1" x14ac:dyDescent="0.25"/>
  </sheetData>
  <mergeCells count="16">
    <mergeCell ref="B73:C74"/>
    <mergeCell ref="B75:B77"/>
    <mergeCell ref="B2:C3"/>
    <mergeCell ref="B4:B19"/>
    <mergeCell ref="B20:B22"/>
    <mergeCell ref="B23:B31"/>
    <mergeCell ref="B39:C40"/>
    <mergeCell ref="B41:B56"/>
    <mergeCell ref="B57:B59"/>
    <mergeCell ref="B60:B68"/>
    <mergeCell ref="B130:C131"/>
    <mergeCell ref="D130:D131"/>
    <mergeCell ref="E130:E131"/>
    <mergeCell ref="B83:C84"/>
    <mergeCell ref="B85:B87"/>
    <mergeCell ref="B88:B90"/>
  </mergeCells>
  <pageMargins left="0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Obsah</vt:lpstr>
      <vt:lpstr>07711 VŠ mzdy_1.variant</vt:lpstr>
      <vt:lpstr>Sumárna tabuľka</vt:lpstr>
    </vt:vector>
  </TitlesOfParts>
  <Company>Trnavská univerzita v Trnave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Osvaldová Kamila</dc:creator>
  <cp:lastModifiedBy>Naništová Daniela</cp:lastModifiedBy>
  <cp:lastPrinted>2023-04-28T08:26:43Z</cp:lastPrinted>
  <dcterms:created xsi:type="dcterms:W3CDTF">2017-11-16T12:47:08Z</dcterms:created>
  <dcterms:modified xsi:type="dcterms:W3CDTF">2023-07-25T13:41:37Z</dcterms:modified>
</cp:coreProperties>
</file>